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caratula CONACYT 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<sst xmlns="http://schemas.openxmlformats.org/spreadsheetml/2006/main" count="33" uniqueCount="25">
  <si>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</t>
  </si>
  <si>
    <t xml:space="preserve">       ESTADO DE PRESUPUESTOS DE PROYECTOS  POR EL PERIODO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</si>
  <si>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</si>
  <si>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</si>
  <si>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</si>
  <si>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</si>
  <si>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</si>
  <si>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</si>
  <si>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</si>
  <si>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</si>
  <si>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 xml:space="preserve">CONACyT </t>
  </si>
  <si>
    <t>TOTALES</t>
  </si>
  <si>
    <t xml:space="preserve">                    INSTITUTO NACIONAL DE ASTROFISICA, OPTICA Y ELECTRONICA.</t>
  </si>
  <si>
    <t>GASTO CORRIENTE</t>
  </si>
  <si>
    <t>FONDOS SECTORIALES</t>
  </si>
  <si>
    <t>GASTO INVERSION</t>
  </si>
  <si>
    <t>MARINA</t>
  </si>
  <si>
    <t>C.F.E.</t>
  </si>
  <si>
    <t>SALUD</t>
  </si>
  <si>
    <t>Y MIXTOS</t>
  </si>
  <si>
    <t>S.E.P.</t>
  </si>
  <si>
    <t>TOTAL INGRESOS/2009</t>
  </si>
  <si>
    <t>FOMIX</t>
  </si>
  <si>
    <t>DEL 1o. DE ENERO AL  30 DE  JUNIO  DE  2009.</t>
  </si>
  <si>
    <t>AL 30 DE JUNIO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</si>
</sst>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5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9"/>
      <name val="NewsGothic"/>
      <family val="0"/>
    </font>
    <font>
      <b/>
      <sz val="11"/>
      <name val="News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11" xfId="0" applyNumberFormat="1" applyFont="1" applyBorder="1" applyAlignment="1" applyProtection="1">
      <alignment/>
      <protection/>
    </xf>
    <xf numFmtId="39" fontId="6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 applyProtection="1">
      <alignment/>
      <protection/>
    </xf>
    <xf numFmtId="39" fontId="5" fillId="0" borderId="12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33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39" fontId="12" fillId="0" borderId="13" xfId="0" applyNumberFormat="1" applyFont="1" applyBorder="1" applyAlignment="1" applyProtection="1">
      <alignment/>
      <protection/>
    </xf>
    <xf numFmtId="39" fontId="13" fillId="0" borderId="11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0" fontId="5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5" fontId="5" fillId="33" borderId="1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2" fillId="0" borderId="17" xfId="0" applyFont="1" applyBorder="1" applyAlignment="1">
      <alignment/>
    </xf>
    <xf numFmtId="39" fontId="13" fillId="0" borderId="1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12" fillId="33" borderId="26" xfId="0" applyFont="1" applyFill="1" applyBorder="1" applyAlignment="1">
      <alignment/>
    </xf>
    <xf numFmtId="39" fontId="12" fillId="33" borderId="27" xfId="0" applyNumberFormat="1" applyFont="1" applyFill="1" applyBorder="1" applyAlignment="1" applyProtection="1">
      <alignment/>
      <protection/>
    </xf>
    <xf numFmtId="39" fontId="12" fillId="33" borderId="28" xfId="0" applyNumberFormat="1" applyFont="1" applyFill="1" applyBorder="1" applyAlignment="1" applyProtection="1">
      <alignment/>
      <protection/>
    </xf>
    <xf numFmtId="39" fontId="12" fillId="33" borderId="29" xfId="0" applyNumberFormat="1" applyFont="1" applyFill="1" applyBorder="1" applyAlignment="1" applyProtection="1">
      <alignment/>
      <protection/>
    </xf>
    <xf numFmtId="39" fontId="12" fillId="33" borderId="30" xfId="0" applyNumberFormat="1" applyFont="1" applyFill="1" applyBorder="1" applyAlignment="1" applyProtection="1">
      <alignment/>
      <protection/>
    </xf>
    <xf numFmtId="39" fontId="12" fillId="33" borderId="31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39" fontId="12" fillId="0" borderId="11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/>
      <protection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9" fillId="33" borderId="22" xfId="0" applyFont="1" applyFill="1" applyBorder="1" applyAlignment="1">
      <alignment horizontal="center" vertical="center"/>
    </xf>
    <xf numFmtId="39" fontId="13" fillId="0" borderId="12" xfId="0" applyNumberFormat="1" applyFont="1" applyBorder="1" applyAlignment="1" applyProtection="1">
      <alignment/>
      <protection/>
    </xf>
    <xf numFmtId="0" fontId="9" fillId="33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9" fillId="0" borderId="17" xfId="0" applyFont="1" applyBorder="1" applyAlignment="1">
      <alignment/>
    </xf>
    <xf numFmtId="39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4" fontId="1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0</xdr:rowOff>
    </xdr:from>
    <xdr:to>
      <xdr:col>1</xdr:col>
      <xdr:colOff>1857375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26.21484375" style="0" customWidth="1"/>
    <col min="3" max="3" width="15.4453125" style="0" customWidth="1"/>
    <col min="4" max="4" width="2.21484375" style="0" customWidth="1"/>
    <col min="5" max="5" width="15.6640625" style="0" customWidth="1"/>
    <col min="6" max="6" width="16.6640625" style="0" customWidth="1"/>
    <col min="7" max="8" width="1.33203125" style="0" customWidth="1"/>
    <col min="9" max="9" width="16.21484375" style="0" customWidth="1"/>
    <col min="10" max="10" width="3.4453125" style="0" customWidth="1"/>
    <col min="11" max="11" width="17.10546875" style="0" customWidth="1"/>
    <col min="12" max="12" width="17.6640625" style="0" customWidth="1"/>
    <col min="13" max="13" width="5.4453125" style="0" customWidth="1"/>
  </cols>
  <sheetData>
    <row r="1" ht="33">
      <c r="A1" s="18"/>
    </row>
    <row r="3" spans="2:12" ht="19.5" customHeight="1">
      <c r="B3" s="71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ht="18" customHeight="1"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2:12" ht="19.5" customHeight="1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9.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9.5" customHeight="1">
      <c r="B7" s="71" t="s">
        <v>23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69"/>
    </row>
    <row r="9" spans="2:12" ht="18" customHeight="1" thickTop="1">
      <c r="B9" s="19"/>
      <c r="C9" s="20"/>
      <c r="D9" s="74" t="s">
        <v>13</v>
      </c>
      <c r="E9" s="75"/>
      <c r="F9" s="74" t="s">
        <v>15</v>
      </c>
      <c r="G9" s="75"/>
      <c r="H9" s="59"/>
      <c r="I9" s="36" t="s">
        <v>6</v>
      </c>
      <c r="J9" s="21"/>
      <c r="K9" s="36" t="s">
        <v>2</v>
      </c>
      <c r="L9" s="44"/>
    </row>
    <row r="10" spans="2:12" ht="18" customHeight="1">
      <c r="B10" s="41" t="s">
        <v>3</v>
      </c>
      <c r="C10" s="42" t="s">
        <v>4</v>
      </c>
      <c r="D10" s="72" t="s">
        <v>5</v>
      </c>
      <c r="E10" s="73"/>
      <c r="F10" s="72" t="s">
        <v>5</v>
      </c>
      <c r="G10" s="73"/>
      <c r="H10" s="60"/>
      <c r="I10" s="34" t="s">
        <v>5</v>
      </c>
      <c r="J10" s="22"/>
      <c r="K10" s="34" t="s">
        <v>7</v>
      </c>
      <c r="L10" s="37" t="s">
        <v>8</v>
      </c>
    </row>
    <row r="11" spans="2:12" ht="18" customHeight="1">
      <c r="B11" s="23"/>
      <c r="C11" s="43">
        <v>39813</v>
      </c>
      <c r="D11" s="72">
        <v>2009</v>
      </c>
      <c r="E11" s="73"/>
      <c r="F11" s="72">
        <v>2009</v>
      </c>
      <c r="G11" s="73"/>
      <c r="H11" s="61"/>
      <c r="I11" s="34" t="s">
        <v>7</v>
      </c>
      <c r="J11" s="72" t="s">
        <v>24</v>
      </c>
      <c r="K11" s="73"/>
      <c r="L11" s="37" t="s">
        <v>9</v>
      </c>
    </row>
    <row r="12" spans="2:12" ht="18" customHeight="1" thickBot="1">
      <c r="B12" s="24"/>
      <c r="C12" s="25"/>
      <c r="D12" s="26"/>
      <c r="E12" s="27"/>
      <c r="F12" s="62" t="s">
        <v>0</v>
      </c>
      <c r="G12" s="64"/>
      <c r="H12" s="62"/>
      <c r="I12" s="35" t="s">
        <v>0</v>
      </c>
      <c r="J12" s="28"/>
      <c r="K12" s="35">
        <v>2009</v>
      </c>
      <c r="L12" s="45"/>
    </row>
    <row r="13" spans="2:12" ht="18" customHeight="1" thickTop="1">
      <c r="B13" s="29"/>
      <c r="C13" s="3"/>
      <c r="D13" s="15"/>
      <c r="E13" s="4"/>
      <c r="F13" s="66"/>
      <c r="G13" s="65"/>
      <c r="H13" s="5"/>
      <c r="I13" s="4"/>
      <c r="J13" s="5"/>
      <c r="K13" s="4"/>
      <c r="L13" s="16"/>
    </row>
    <row r="14" spans="2:12" ht="18" customHeight="1">
      <c r="B14" s="29"/>
      <c r="C14" s="3"/>
      <c r="D14" s="15"/>
      <c r="E14" s="4"/>
      <c r="F14" s="15"/>
      <c r="G14" s="15"/>
      <c r="H14" s="5"/>
      <c r="I14" s="56"/>
      <c r="J14" s="5"/>
      <c r="K14" s="4"/>
      <c r="L14" s="30"/>
    </row>
    <row r="15" spans="2:12" ht="18.75" customHeight="1">
      <c r="B15" s="46" t="s">
        <v>10</v>
      </c>
      <c r="C15" s="47">
        <f>4885600.25+1648732.19</f>
        <v>6534332.4399999995</v>
      </c>
      <c r="D15" s="40"/>
      <c r="E15" s="39">
        <f>5049938+2739038</f>
        <v>7788976</v>
      </c>
      <c r="F15" s="40">
        <f>265253+3346867</f>
        <v>3612120</v>
      </c>
      <c r="G15" s="40"/>
      <c r="H15" s="63" t="s">
        <v>0</v>
      </c>
      <c r="I15" s="57">
        <f>SUM(C15:H15)</f>
        <v>17935428.439999998</v>
      </c>
      <c r="J15" s="48" t="s">
        <v>0</v>
      </c>
      <c r="K15" s="39">
        <f>4558627.58+3392822.71</f>
        <v>7951450.29</v>
      </c>
      <c r="L15" s="38">
        <f>I15-K15</f>
        <v>9983978.149999999</v>
      </c>
    </row>
    <row r="16" spans="2:12" ht="18" customHeight="1">
      <c r="B16" s="29" t="s">
        <v>20</v>
      </c>
      <c r="C16" s="6"/>
      <c r="D16" s="17"/>
      <c r="E16" s="8"/>
      <c r="F16" s="17"/>
      <c r="G16" s="17"/>
      <c r="H16" s="9"/>
      <c r="I16" s="58"/>
      <c r="J16" s="32"/>
      <c r="K16" s="8"/>
      <c r="L16" s="31"/>
    </row>
    <row r="17" spans="2:12" ht="18" customHeight="1">
      <c r="B17" s="67"/>
      <c r="C17" s="47"/>
      <c r="D17" s="17"/>
      <c r="E17" s="39"/>
      <c r="F17" s="40"/>
      <c r="G17" s="40"/>
      <c r="H17" s="63" t="s">
        <v>0</v>
      </c>
      <c r="I17" s="57"/>
      <c r="J17" s="33"/>
      <c r="K17" s="39"/>
      <c r="L17" s="38"/>
    </row>
    <row r="18" spans="2:12" ht="18" customHeight="1">
      <c r="B18" s="29"/>
      <c r="C18" s="6"/>
      <c r="D18" s="17"/>
      <c r="E18" s="8"/>
      <c r="F18" s="17"/>
      <c r="G18" s="17"/>
      <c r="H18" s="9"/>
      <c r="I18" s="58"/>
      <c r="J18" s="32"/>
      <c r="K18" s="8"/>
      <c r="L18" s="31"/>
    </row>
    <row r="19" spans="2:12" ht="18" customHeight="1">
      <c r="B19" s="46"/>
      <c r="C19" s="6"/>
      <c r="D19" s="17"/>
      <c r="E19" s="8"/>
      <c r="F19" s="17"/>
      <c r="G19" s="17"/>
      <c r="H19" s="9"/>
      <c r="I19" s="58"/>
      <c r="J19" s="32"/>
      <c r="K19" s="8"/>
      <c r="L19" s="31"/>
    </row>
    <row r="20" spans="2:12" ht="18.75" customHeight="1">
      <c r="B20" s="46" t="s">
        <v>14</v>
      </c>
      <c r="C20" s="47">
        <f>17657817.11-6534332.44</f>
        <v>11123484.669999998</v>
      </c>
      <c r="D20" s="17"/>
      <c r="E20" s="39">
        <f>3831730+559000+3318100</f>
        <v>7708830</v>
      </c>
      <c r="F20" s="40">
        <f>1160418.5+500000+193000</f>
        <v>1853418.5</v>
      </c>
      <c r="G20" s="40"/>
      <c r="H20" s="63" t="s">
        <v>0</v>
      </c>
      <c r="I20" s="57">
        <f>SUM(C20:H20)</f>
        <v>20685733.169999998</v>
      </c>
      <c r="J20" s="33"/>
      <c r="K20" s="39">
        <f>3549502.01+2204515.96+2592752.52+823378.89</f>
        <v>9170149.38</v>
      </c>
      <c r="L20" s="38">
        <f>I20-K20</f>
        <v>11515583.789999997</v>
      </c>
    </row>
    <row r="21" spans="2:12" ht="18" customHeight="1">
      <c r="B21" s="46" t="s">
        <v>19</v>
      </c>
      <c r="C21" s="6"/>
      <c r="D21" s="17"/>
      <c r="E21" s="8"/>
      <c r="F21" s="17"/>
      <c r="G21" s="17"/>
      <c r="H21" s="9"/>
      <c r="I21" s="58"/>
      <c r="J21" s="9"/>
      <c r="K21" s="8"/>
      <c r="L21" s="31"/>
    </row>
    <row r="22" spans="2:12" ht="18" customHeight="1">
      <c r="B22" s="29" t="s">
        <v>16</v>
      </c>
      <c r="C22" s="6"/>
      <c r="D22" s="17"/>
      <c r="E22" s="8"/>
      <c r="F22" s="17"/>
      <c r="G22" s="17"/>
      <c r="H22" s="9"/>
      <c r="I22" s="58"/>
      <c r="J22" s="9"/>
      <c r="K22" s="8"/>
      <c r="L22" s="31"/>
    </row>
    <row r="23" spans="2:12" ht="18" customHeight="1">
      <c r="B23" s="67" t="s">
        <v>18</v>
      </c>
      <c r="C23" s="47"/>
      <c r="D23" s="17"/>
      <c r="E23" s="39"/>
      <c r="F23" s="40"/>
      <c r="G23" s="17"/>
      <c r="H23" s="9"/>
      <c r="I23" s="57"/>
      <c r="J23" s="9"/>
      <c r="K23" s="39"/>
      <c r="L23" s="38"/>
    </row>
    <row r="24" spans="2:12" ht="18" customHeight="1">
      <c r="B24" s="29" t="s">
        <v>17</v>
      </c>
      <c r="C24" s="47"/>
      <c r="D24" s="17"/>
      <c r="E24" s="39"/>
      <c r="F24" s="40"/>
      <c r="G24" s="17"/>
      <c r="H24" s="9"/>
      <c r="I24" s="57"/>
      <c r="J24" s="9"/>
      <c r="K24" s="39"/>
      <c r="L24" s="38"/>
    </row>
    <row r="25" spans="2:12" ht="18" customHeight="1">
      <c r="B25" s="29" t="s">
        <v>22</v>
      </c>
      <c r="C25" s="6"/>
      <c r="D25" s="17"/>
      <c r="E25" s="8"/>
      <c r="F25" s="17"/>
      <c r="G25" s="17"/>
      <c r="H25" s="9"/>
      <c r="I25" s="58"/>
      <c r="J25" s="9"/>
      <c r="K25" s="8"/>
      <c r="L25" s="31"/>
    </row>
    <row r="26" spans="2:12" ht="18" customHeight="1" thickBot="1">
      <c r="B26" s="29"/>
      <c r="C26" s="6"/>
      <c r="D26" s="17"/>
      <c r="E26" s="8"/>
      <c r="F26" s="17"/>
      <c r="G26" s="17"/>
      <c r="H26" s="9"/>
      <c r="I26" s="58"/>
      <c r="J26" s="9"/>
      <c r="K26" s="8"/>
      <c r="L26" s="31"/>
    </row>
    <row r="27" spans="2:12" ht="19.5" customHeight="1" thickBot="1" thickTop="1">
      <c r="B27" s="49" t="s">
        <v>11</v>
      </c>
      <c r="C27" s="50">
        <f>SUM(C13:C26)</f>
        <v>17657817.11</v>
      </c>
      <c r="D27" s="51"/>
      <c r="E27" s="52">
        <f>SUM(E13:E26)</f>
        <v>15497806</v>
      </c>
      <c r="F27" s="51">
        <f>SUM(F14:F26)</f>
        <v>5465538.5</v>
      </c>
      <c r="G27" s="51"/>
      <c r="H27" s="53">
        <f>SUM(H13:H26)</f>
        <v>0</v>
      </c>
      <c r="I27" s="52">
        <f>SUM(I13:I26)</f>
        <v>38621161.61</v>
      </c>
      <c r="J27" s="53"/>
      <c r="K27" s="52">
        <f>SUM(K13:K26)</f>
        <v>17121599.67</v>
      </c>
      <c r="L27" s="54">
        <f>SUM(L13:L26)</f>
        <v>21499561.939999998</v>
      </c>
    </row>
    <row r="28" spans="2:12" ht="15" customHeight="1" thickTop="1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5" customHeight="1">
      <c r="B29" s="10"/>
      <c r="C29" s="7"/>
      <c r="D29" s="7"/>
      <c r="E29" s="68" t="s">
        <v>21</v>
      </c>
      <c r="F29" s="70">
        <f>+E27+F27</f>
        <v>20963344.5</v>
      </c>
      <c r="G29" s="7"/>
      <c r="H29" s="7"/>
      <c r="I29" s="7"/>
      <c r="J29" s="7"/>
      <c r="K29" s="7"/>
      <c r="L29" s="7"/>
    </row>
    <row r="30" spans="2:13" ht="1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2:13" ht="15" customHeight="1">
      <c r="B31" s="10"/>
      <c r="C31" s="11"/>
      <c r="D31" s="11"/>
      <c r="F31" s="11"/>
      <c r="G31" s="11"/>
      <c r="H31" s="11"/>
      <c r="I31" s="11"/>
      <c r="J31" s="11"/>
      <c r="K31" s="11"/>
      <c r="L31" s="11"/>
      <c r="M31" s="12"/>
    </row>
    <row r="32" spans="2:13" ht="1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3:13" ht="1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2:12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.75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21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2"/>
      <c r="L37" s="1"/>
    </row>
    <row r="38" spans="2:12" ht="21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ht="21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2:12" ht="21.7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</sheetData>
  <sheetProtection/>
  <mergeCells count="13">
    <mergeCell ref="B3:L3"/>
    <mergeCell ref="B5:L5"/>
    <mergeCell ref="B7:L7"/>
    <mergeCell ref="D9:E9"/>
    <mergeCell ref="F9:G9"/>
    <mergeCell ref="B36:L36"/>
    <mergeCell ref="B38:L38"/>
    <mergeCell ref="B40:L40"/>
    <mergeCell ref="D10:E10"/>
    <mergeCell ref="F10:G10"/>
    <mergeCell ref="D11:E11"/>
    <mergeCell ref="F11:G11"/>
    <mergeCell ref="J11:K11"/>
  </mergeCells>
  <printOptions horizontalCentered="1"/>
  <pageMargins left="0" right="0" top="0.984251968503937" bottom="0.984251968503937" header="0" footer="0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INAOE</cp:lastModifiedBy>
  <cp:lastPrinted>2009-08-13T18:29:07Z</cp:lastPrinted>
  <dcterms:created xsi:type="dcterms:W3CDTF">1998-11-05T18:00:09Z</dcterms:created>
  <dcterms:modified xsi:type="dcterms:W3CDTF">2009-09-22T17:33:29Z</dcterms:modified>
  <cp:category/>
  <cp:version/>
  <cp:contentType/>
  <cp:contentStatus/>
</cp:coreProperties>
</file>