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tabRatio="703" activeTab="0"/>
  </bookViews>
  <sheets>
    <sheet name="REPORTE DE ACCIONES PREVENTIVAS" sheetId="1" r:id="rId1"/>
    <sheet name="Programa Cultura Institucional" sheetId="2" r:id="rId2"/>
    <sheet name="Hoja2" sheetId="3" r:id="rId3"/>
  </sheets>
  <definedNames>
    <definedName name="_xlnm.Print_Area" localSheetId="0">'REPORTE DE ACCIONES PREVENTIVAS'!$A$1:$T$246</definedName>
    <definedName name="_xlnm.Print_Titles" localSheetId="0">'REPORTE DE ACCIONES PREVENTIVAS'!$1:$11</definedName>
  </definedNames>
  <calcPr fullCalcOnLoad="1"/>
</workbook>
</file>

<file path=xl/comments1.xml><?xml version="1.0" encoding="utf-8"?>
<comments xmlns="http://schemas.openxmlformats.org/spreadsheetml/2006/main">
  <authors>
    <author>jchernandez</author>
    <author>Miguel Murillo</author>
  </authors>
  <commentList>
    <comment ref="E94" authorId="0">
      <text>
        <r>
          <rPr>
            <b/>
            <sz val="12"/>
            <rFont val="Tahoma"/>
            <family val="2"/>
          </rPr>
          <t>Anotar el número de servidores públicos a los que se difundió el documento. No debe ser mayor al número de servidores adscritos</t>
        </r>
      </text>
    </comment>
    <comment ref="I115" authorId="0">
      <text>
        <r>
          <rPr>
            <b/>
            <sz val="12"/>
            <rFont val="Tahoma"/>
            <family val="2"/>
          </rPr>
          <t>Anotar la propuesta alterna de la institución, del porcentaje de servidores públicos que se capacitarán, en caso de que el compromiso sea diferente del 30% que se pide</t>
        </r>
      </text>
    </comment>
    <comment ref="E159" authorId="1">
      <text>
        <r>
          <rPr>
            <b/>
            <sz val="12"/>
            <rFont val="Tahoma"/>
            <family val="2"/>
          </rPr>
          <t>Si no cuenta con áreas de atención al público, colocar N/A</t>
        </r>
      </text>
    </comment>
    <comment ref="E98" authorId="0">
      <text>
        <r>
          <rPr>
            <b/>
            <sz val="12"/>
            <rFont val="Tahoma"/>
            <family val="2"/>
          </rPr>
          <t>Anotar el número de servidores públicos a los que se difundió el documento. No debe ser mayor al número de servidores adscritos</t>
        </r>
      </text>
    </comment>
    <comment ref="E113" authorId="1">
      <text>
        <r>
          <rPr>
            <b/>
            <sz val="12"/>
            <rFont val="Tahoma"/>
            <family val="2"/>
          </rPr>
          <t>Anotar el número de servidores públicos capacitados por este medio.
El total de servidores capacitados por ambos medios no debe ser mayor al número de servidores adscritos</t>
        </r>
      </text>
    </comment>
    <comment ref="E109" authorId="1">
      <text>
        <r>
          <rPr>
            <b/>
            <sz val="12"/>
            <rFont val="Tahoma"/>
            <family val="2"/>
          </rPr>
          <t>Anotar el número de servidores públicos capacitados por este medio.
El total de servidores capacitados por ambos medios no debe ser mayor al número de servidores adscritos</t>
        </r>
      </text>
    </comment>
    <comment ref="E125" authorId="1">
      <text>
        <r>
          <rPr>
            <b/>
            <sz val="12"/>
            <rFont val="Tahoma"/>
            <family val="2"/>
          </rPr>
          <t>Anotar el número de servidores públicos capacitados por este medio.
El total de servidores capacitados por ambos medios no debe ser mayor al número de servidores adscritos</t>
        </r>
      </text>
    </comment>
    <comment ref="E129" authorId="1">
      <text>
        <r>
          <rPr>
            <b/>
            <sz val="12"/>
            <rFont val="Tahoma"/>
            <family val="2"/>
          </rPr>
          <t>Anotar el número de servidores públicos capacitados por este medio.
El total de servidores capacitados por ambos medios no debe ser mayor al número de servidores adscritos</t>
        </r>
      </text>
    </comment>
    <comment ref="I131" authorId="0">
      <text>
        <r>
          <rPr>
            <b/>
            <sz val="12"/>
            <rFont val="Tahoma"/>
            <family val="2"/>
          </rPr>
          <t>Anotar la propuesta alterna de la institución, del porcentaje de servidores públicos que se capacitarán, en caso de que el compromiso sea diferente del 30% que se pide</t>
        </r>
      </text>
    </comment>
    <comment ref="E140" authorId="0">
      <text>
        <r>
          <rPr>
            <b/>
            <sz val="12"/>
            <rFont val="Tahoma"/>
            <family val="2"/>
          </rPr>
          <t>Anotar el número de servidores públicos a los que se enviaron avisos sobre blindaje electoral a través de este medio. No debe ser mayor al número de servidores adscritos</t>
        </r>
        <r>
          <rPr>
            <sz val="8"/>
            <rFont val="Tahoma"/>
            <family val="0"/>
          </rPr>
          <t xml:space="preserve">
</t>
        </r>
      </text>
    </comment>
    <comment ref="E151" authorId="0">
      <text>
        <r>
          <rPr>
            <b/>
            <sz val="12"/>
            <rFont val="Tahoma"/>
            <family val="2"/>
          </rPr>
          <t>Anotar el número de servidores públicos a los que se enviaron avisos sobre blindaje electoral a través de este medio. No debe ser mayor al número de servidores adscritos</t>
        </r>
        <r>
          <rPr>
            <sz val="8"/>
            <rFont val="Tahoma"/>
            <family val="0"/>
          </rPr>
          <t xml:space="preserve">
</t>
        </r>
      </text>
    </comment>
    <comment ref="E163" authorId="1">
      <text>
        <r>
          <rPr>
            <b/>
            <sz val="12"/>
            <rFont val="Tahoma"/>
            <family val="2"/>
          </rPr>
          <t>Si no cuenta con áreas de atención al público, colocar N/A</t>
        </r>
      </text>
    </comment>
    <comment ref="E173" authorId="1">
      <text>
        <r>
          <rPr>
            <b/>
            <sz val="12"/>
            <rFont val="Tahoma"/>
            <family val="2"/>
          </rPr>
          <t>Si no cuenta con áreas de atención al público, colocar N/A</t>
        </r>
      </text>
    </comment>
    <comment ref="E186" authorId="1">
      <text>
        <r>
          <rPr>
            <b/>
            <sz val="12"/>
            <rFont val="Tahoma"/>
            <family val="2"/>
          </rPr>
          <t>Si no cuenta con áreas de atención al público, colocar N/A</t>
        </r>
      </text>
    </comment>
    <comment ref="E196" authorId="1">
      <text>
        <r>
          <rPr>
            <b/>
            <sz val="12"/>
            <rFont val="Tahoma"/>
            <family val="2"/>
          </rPr>
          <t>Si no cuenta con áreas de atención al público, colocar N/A</t>
        </r>
      </text>
    </comment>
    <comment ref="K7" authorId="1">
      <text>
        <r>
          <rPr>
            <b/>
            <sz val="12"/>
            <rFont val="Tahoma"/>
            <family val="2"/>
          </rPr>
          <t>Entidad federativa donde se ubica la oficina central, delegación, oficina regional u otra similar, de la cual se está reportando</t>
        </r>
      </text>
    </comment>
    <comment ref="F9" authorId="1">
      <text>
        <r>
          <rPr>
            <b/>
            <sz val="12"/>
            <rFont val="Tahoma"/>
            <family val="2"/>
          </rPr>
          <t xml:space="preserve">Indicar el tipo de reporte que hace la oficina central, delegación, oficina regional u otra similar: INICIAL ó FINAL </t>
        </r>
      </text>
    </comment>
    <comment ref="M9" authorId="1">
      <text>
        <r>
          <rPr>
            <b/>
            <sz val="12"/>
            <rFont val="Arial"/>
            <family val="2"/>
          </rPr>
          <t>Número de servidores públicos adscritos a la Oficina Central, Delegación, Oficina Regional u otra similar, de la cual se está reportando.</t>
        </r>
      </text>
    </comment>
  </commentList>
</comments>
</file>

<file path=xl/sharedStrings.xml><?xml version="1.0" encoding="utf-8"?>
<sst xmlns="http://schemas.openxmlformats.org/spreadsheetml/2006/main" count="558" uniqueCount="342">
  <si>
    <t>NOMBRE DE LA INSTITUCIÓN</t>
  </si>
  <si>
    <t>A</t>
  </si>
  <si>
    <t>ACCIONES DE CONTROL INTERNO</t>
  </si>
  <si>
    <t>SI</t>
  </si>
  <si>
    <t>NO</t>
  </si>
  <si>
    <t>CUMPLIMIENTO</t>
  </si>
  <si>
    <t>B</t>
  </si>
  <si>
    <t>EVALUACIÓN Y CALIFICACIÓN DEL PERÍODO</t>
  </si>
  <si>
    <t>PREGUNTA</t>
  </si>
  <si>
    <t>EVALUACIÓN Y GENERACIÓN DE LA CALIFICACIÓN DEL FORMATO DE ACCIONES PREVENTIVAS  PARA LA DELEGACIÓN, OFICINA REGIONAL
U OTRO SIMILAR EN EL PERÍODO QUE REPORTA</t>
  </si>
  <si>
    <t>N/A</t>
  </si>
  <si>
    <t xml:space="preserve">Acciones Comprometidas </t>
  </si>
  <si>
    <t xml:space="preserve">Quincena </t>
  </si>
  <si>
    <t>Fecha de Cumplimiento</t>
  </si>
  <si>
    <t>OIC</t>
  </si>
  <si>
    <t>FEPADE</t>
  </si>
  <si>
    <t xml:space="preserve">Número de Quejas </t>
  </si>
  <si>
    <t>No procedentes</t>
  </si>
  <si>
    <t xml:space="preserve">Total </t>
  </si>
  <si>
    <t xml:space="preserve">Organizaciones de la sociedad civil participantes </t>
  </si>
  <si>
    <t xml:space="preserve">Textos usados en los comprobantes de nómina </t>
  </si>
  <si>
    <t>No se turnó</t>
  </si>
  <si>
    <t>Porcentaje</t>
  </si>
  <si>
    <t>La información reportada en este documento queda sujeta a cualquier acto de fiscalización conforme lo requiera la autoridad competente.</t>
  </si>
  <si>
    <t>Oficina Central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</si>
  <si>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</si>
  <si>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</si>
  <si>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</si>
  <si>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</si>
  <si>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</si>
  <si>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</si>
  <si>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</si>
  <si>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</si>
  <si>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</si>
  <si>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</si>
  <si>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</si>
  <si>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</si>
  <si>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</si>
  <si>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</si>
  <si>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</si>
  <si>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</si>
  <si>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</si>
  <si>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</si>
  <si>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</si>
  <si>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</si>
  <si>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</si>
  <si>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</si>
  <si>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</si>
  <si>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</si>
  <si>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</si>
  <si>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</si>
  <si>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</si>
  <si>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</si>
  <si>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</si>
  <si>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</si>
  <si>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Marzo</t>
  </si>
  <si>
    <t>Abril</t>
  </si>
  <si>
    <t>Mayo</t>
  </si>
  <si>
    <t>Junio</t>
  </si>
  <si>
    <t>Julio</t>
  </si>
  <si>
    <t>Comentarios:</t>
  </si>
  <si>
    <t xml:space="preserve">Comentarios:  </t>
  </si>
  <si>
    <t xml:space="preserve">Comentarios: </t>
  </si>
  <si>
    <t>Se presentaron quejas</t>
  </si>
  <si>
    <r>
      <t>A</t>
    </r>
    <r>
      <rPr>
        <b/>
        <sz val="16"/>
        <color indexed="9"/>
        <rFont val="Arial Narrow"/>
        <family val="2"/>
      </rPr>
      <t xml:space="preserve">
</t>
    </r>
    <r>
      <rPr>
        <b/>
        <sz val="10"/>
        <color indexed="9"/>
        <rFont val="Arial Narrow"/>
        <family val="2"/>
      </rPr>
      <t xml:space="preserve">
ACCIONES DE CONTROL INTERNO</t>
    </r>
  </si>
  <si>
    <r>
      <t>B</t>
    </r>
    <r>
      <rPr>
        <b/>
        <sz val="16"/>
        <color indexed="9"/>
        <rFont val="Arial Narrow"/>
        <family val="2"/>
      </rPr>
      <t xml:space="preserve">
</t>
    </r>
    <r>
      <rPr>
        <b/>
        <sz val="10"/>
        <color indexed="9"/>
        <rFont val="Arial Narrow"/>
        <family val="2"/>
      </rPr>
      <t xml:space="preserve">
ACCIONES DE TRANSPARENCIA Y DIFUSIÓN</t>
    </r>
  </si>
  <si>
    <r>
      <t>C</t>
    </r>
    <r>
      <rPr>
        <b/>
        <sz val="16"/>
        <color indexed="9"/>
        <rFont val="Arial Narrow"/>
        <family val="2"/>
      </rPr>
      <t xml:space="preserve">
</t>
    </r>
    <r>
      <rPr>
        <b/>
        <sz val="10"/>
        <color indexed="9"/>
        <rFont val="Arial Narrow"/>
        <family val="2"/>
      </rPr>
      <t xml:space="preserve">
CALIFICACIÓN DE LA DELEGACIÓN, OFICINA REGIONAL
U OTRO SIMILAR</t>
    </r>
  </si>
  <si>
    <r>
      <t xml:space="preserve">Total </t>
    </r>
    <r>
      <rPr>
        <b/>
        <sz val="12"/>
        <color indexed="9"/>
        <rFont val="Arial Narrow"/>
        <family val="2"/>
      </rPr>
      <t>A</t>
    </r>
    <r>
      <rPr>
        <b/>
        <sz val="10"/>
        <color indexed="9"/>
        <rFont val="Arial Narrow"/>
        <family val="2"/>
      </rPr>
      <t>.</t>
    </r>
  </si>
  <si>
    <r>
      <t xml:space="preserve">Total </t>
    </r>
    <r>
      <rPr>
        <b/>
        <sz val="12"/>
        <color indexed="9"/>
        <rFont val="Arial Narrow"/>
        <family val="2"/>
      </rPr>
      <t>B</t>
    </r>
    <r>
      <rPr>
        <b/>
        <sz val="10"/>
        <color indexed="9"/>
        <rFont val="Arial Narrow"/>
        <family val="2"/>
      </rPr>
      <t>.</t>
    </r>
  </si>
  <si>
    <t>¿Se realizaron acciones para verificar que  las campañas de publicidad (de obra pública, programa, etc.) cumplan con lo establecido en las leyes y reglamentos que las regulan en tiempos electorales ¿Cuáles fueron las acciones?</t>
  </si>
  <si>
    <t>¿Se dio seguimiento a la información recabada en los buzones de quejas, en el servicio 01 800 o en otros medios de los que dispone la institución? ¿Cuántas quejas se reciben en los buzones?</t>
  </si>
  <si>
    <t>Estado de México</t>
  </si>
  <si>
    <t>Michoacán</t>
  </si>
  <si>
    <t>¿Se enviaron avisos de Blindaje Electoral  al 100% de los servidores públicos en los comprobantes de pago de nómina al menos una vez antes de las elecciones?</t>
  </si>
  <si>
    <t>Total de buzones con leyendas</t>
  </si>
  <si>
    <t>A1. MONITOREO DEL PERSONAL</t>
  </si>
  <si>
    <t>A2. MONITOREO DEL USO DEL PARQUE VEHICULAR</t>
  </si>
  <si>
    <t>A3. MONITOREO DEL USO DE INMUEBLES</t>
  </si>
  <si>
    <t>A4. MONITOREO DEL USO DE MÁQUINAS Y EQUIPOS</t>
  </si>
  <si>
    <t>A5. MONITOREO DEL EJERCICIO PRESUPUESTAL</t>
  </si>
  <si>
    <t>A6. MONITOREO DE CAMPAÑAS DE PUBLICIDAD (OBRA, PROGRAMAS, etc.)</t>
  </si>
  <si>
    <t>B4. INFORMACIÓN A TRAVÉS DE COMPROBANTES DE PAGO DE NÓMINA</t>
  </si>
  <si>
    <t>B5. INFORMACIÓN A TRAVÉS DE CORREO ELECTRÓNICO INSTITUCIONAL</t>
  </si>
  <si>
    <t>B6. INSTALACIÓN DE BUZONES DE QUEJAS</t>
  </si>
  <si>
    <t>¿Se realizaron acciones para que el parque vehicular se utilice con apego a la normatividad, evitando su uso en el proceso electoral? ¿Cuáles fueron las acciones?</t>
  </si>
  <si>
    <t>¿Se realizaron acciones para que los bienes inmuebles en que opera la dependencia o entidad se utilicen conforme a la normatividad, evitando el uso de éstos en apoyo a cualquier candidato o partido político? ¿Cuáles fueron las acciones?</t>
  </si>
  <si>
    <t>¿Se realizaron acciones para que los  recursos financieros fueran aplicados conforme al presupuesto asignado, evitando su desvío en apoyo a cualquier candidato o partido político? ¿Cuáles fueron las acciones?</t>
  </si>
  <si>
    <t>B2.  CAPACITACIÓN: GUÍA DE RESPONSABILIDADES ADMINISTRATIVAS Y ELECCIONES</t>
  </si>
  <si>
    <t>B3. CAPACITACIÓN: ABC DE LOS SERVIDORES PÚBLICOS</t>
  </si>
  <si>
    <t>B1. DIFUSIÓN: ABC DE LOS SERVIDORES PÚBLICOS Y GUÍA DE RESPONSABILIDADES ADMINISTRATIVAS Y ELECCIONES</t>
  </si>
  <si>
    <t>¿Se envió información de Blindaje Electoral por correo electrónico a por lo menos el 80% de los servidores públicos que cuentan con este servicio?</t>
  </si>
  <si>
    <t>ACCIONES DE INFORMACIÓN, DIFUSIÓN Y CAPACITACIÓN</t>
  </si>
  <si>
    <t>Texto utilizado</t>
  </si>
  <si>
    <t>Lugar de colocación</t>
  </si>
  <si>
    <t>Recomendaciones de organizaciones de la sociedad</t>
  </si>
  <si>
    <t>Fecha compromiso de cumplimiento</t>
  </si>
  <si>
    <t>Número de quejas procedentes turnadas a:</t>
  </si>
  <si>
    <t>¿Se colocaron en los buzones de quejas de las áreas de atención al público, leyendas que sugieran la recepción de quejas en materia electoral?</t>
  </si>
  <si>
    <t>¿Se realizaron acciones para evitar que el personal apoye a algún partido o candidato político en horarios de trabajo? ¿Cuáles fueron las acciones?</t>
  </si>
  <si>
    <t>En caso de no contar con buzones en todas las áreas de atención al público, ¿Se instalaron buzones para la recepción de quejas en materia electoral?</t>
  </si>
  <si>
    <t>Número de áreas de atención al publico</t>
  </si>
  <si>
    <r>
      <t xml:space="preserve">a) Cantidad de servidores públicos a los que se difundió el </t>
    </r>
    <r>
      <rPr>
        <b/>
        <sz val="14"/>
        <rFont val="Arial Narrow"/>
        <family val="2"/>
      </rPr>
      <t>ABC.</t>
    </r>
  </si>
  <si>
    <r>
      <t xml:space="preserve">b) Cantidad de servidores públicos a los que se difundió la </t>
    </r>
    <r>
      <rPr>
        <b/>
        <sz val="14"/>
        <rFont val="Arial Narrow"/>
        <family val="2"/>
      </rPr>
      <t>GUÍA.</t>
    </r>
  </si>
  <si>
    <t>B7.  DIFUSIÓN DE MEDIOS DE DENUNCIA</t>
  </si>
  <si>
    <t>B8. SEGUIMIENTO A BUZONES DE QUEJAS, 01 800 Y OTROS MEDIOS</t>
  </si>
  <si>
    <t>B9. DIFUSIÓN DE NO CONDICIONAMIENTO DE PROGRAMAS, TRÁMITES Y SERVICIOS</t>
  </si>
  <si>
    <t>B10. PARTICIPACIÓN CIUDADANA EN MATERIA DE BLINDAJE ELECTORAL</t>
  </si>
  <si>
    <t>INICIAL</t>
  </si>
  <si>
    <t>FINAL</t>
  </si>
  <si>
    <t>TIPO DE REPORTE</t>
  </si>
  <si>
    <t>ENTIDAD FEDERATIVA</t>
  </si>
  <si>
    <t>NÚMERO DE SERVIDORES ADSCRITOS</t>
  </si>
  <si>
    <t>¿Se realizaron acciones para que las máquinas y equipos bajo el resguardo de la dependencia o entidad  (computadoras, copiadoras, impresoras, aparatos electrónicos de video y de sonido, faxes, teléfonos, radios, Internet, correo electrónico, etc.) sean utilizados conforme a la normatividad evitando el uso de éstos en apoyo a cualquier candidato o partido político? ¿Cuáles fueron las acciones?</t>
  </si>
  <si>
    <r>
      <t xml:space="preserve">¿Se difundió, en al menos un 80% del personal adscrito, a través de los diversos medios disponibles, el </t>
    </r>
    <r>
      <rPr>
        <b/>
        <sz val="14"/>
        <rFont val="Arial Narrow"/>
        <family val="2"/>
      </rPr>
      <t xml:space="preserve">ABC de los servidores públicos, así como </t>
    </r>
    <r>
      <rPr>
        <sz val="14"/>
        <rFont val="Arial Narrow"/>
        <family val="2"/>
      </rPr>
      <t xml:space="preserve">la </t>
    </r>
    <r>
      <rPr>
        <b/>
        <sz val="14"/>
        <rFont val="Arial Narrow"/>
        <family val="2"/>
      </rPr>
      <t>Guía Responsabilidades Administrativas y Elecciones. La legalidad como camino para la responsabilidad pública</t>
    </r>
    <r>
      <rPr>
        <sz val="14"/>
        <rFont val="Arial Narrow"/>
        <family val="2"/>
      </rPr>
      <t>?</t>
    </r>
  </si>
  <si>
    <t>Meta alterna propuesta por la institución, diferente al 30% solicitado</t>
  </si>
  <si>
    <t>a) Número de servidores públicos que se capacitaron por medio virtual</t>
  </si>
  <si>
    <t>b) Número de servidores públicos que se capacitaron por medio presencial</t>
  </si>
  <si>
    <r>
      <t xml:space="preserve">¿Se dio capacitación, al menos a un 60% del personal adscrito, a través de los diversos medios disponibles, en el </t>
    </r>
    <r>
      <rPr>
        <b/>
        <sz val="14"/>
        <rFont val="Arial Narrow"/>
        <family val="2"/>
      </rPr>
      <t>ABC de los servidores públicos?</t>
    </r>
  </si>
  <si>
    <r>
      <t xml:space="preserve">¿Se dio capacitación, al menos a un 30% del personal adscrito, a través de los diversos medios disponibles, en la </t>
    </r>
    <r>
      <rPr>
        <b/>
        <sz val="14"/>
        <rFont val="Arial Narrow"/>
        <family val="2"/>
      </rPr>
      <t>Guía de Responsabilidades Administrativas y Elecciones</t>
    </r>
    <r>
      <rPr>
        <sz val="14"/>
        <rFont val="Arial Narrow"/>
        <family val="2"/>
      </rPr>
      <t>?</t>
    </r>
  </si>
  <si>
    <t>Meta alterna propuesta por la institución, diferente al 60% solicitado</t>
  </si>
  <si>
    <t>Cantidad de servidores públicos a los que se enviaron avisos por este medio.</t>
  </si>
  <si>
    <t>¿En las áreas de atención al público, se difundieron los medios existentes para la denuncia ciudadana de delitos electorales?</t>
  </si>
  <si>
    <t>Fecha de colocación</t>
  </si>
  <si>
    <t xml:space="preserve">Seguimiento y Resolución de Quejas </t>
  </si>
  <si>
    <t>¿En las áreas de atención al público se colocaron textos que indiquen que el acceso a programas, trámites y servicios, no puede estar condicionado por el voto hacia algún candidato o partido?</t>
  </si>
  <si>
    <t>NOMBRE, PUESTO Y FIRMA
DEL RESPONSABLE DE LA OFICINA CENTRAL DE LA INSTITUCIÓN, DELEGACIÓN, OFICINA REGIONAL U OTRA SIMILAR</t>
  </si>
  <si>
    <t>BLINDAJE ELECTORAL 2009</t>
  </si>
  <si>
    <t>C</t>
  </si>
  <si>
    <t>ACCIONES PREVENTIVAS DE CONTROL INTERNO, TRANSPARENCIA Y DIFUSIÓN, PARA OFICINAS CENTRALES, DELEGACIONES, OFICINAS REGIONALES U OTRAS SIMILARES</t>
  </si>
  <si>
    <t>FIRMA DEL RESPONSABLE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</si>
  <si>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</si>
  <si>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</si>
  <si>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</si>
  <si>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</si>
  <si>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</si>
  <si>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</si>
  <si>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</si>
  <si>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</si>
  <si>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</si>
  <si>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</si>
  <si>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</si>
  <si>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</si>
  <si>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</si>
  <si>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</si>
  <si>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</si>
  <si>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</si>
  <si>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 xml:space="preserve">Procedentes </t>
  </si>
  <si>
    <t xml:space="preserve">Textos usados en los correos electrónicos </t>
  </si>
  <si>
    <t>2a. De marzo</t>
  </si>
  <si>
    <t>1a. De marzo</t>
  </si>
  <si>
    <t>1a. De arbil</t>
  </si>
  <si>
    <t>2a. De abril</t>
  </si>
  <si>
    <t>1a. De  mayo</t>
  </si>
  <si>
    <t>2a. De mayo</t>
  </si>
  <si>
    <t>1a. De junio</t>
  </si>
  <si>
    <t>2a. De junio</t>
  </si>
  <si>
    <t>1a. De julio</t>
  </si>
  <si>
    <t>1° marzo al 30 abril</t>
  </si>
  <si>
    <t>1° mayo al 5 julio</t>
  </si>
  <si>
    <t>¿Se cuenta con la participación de organizaciones de la sociedad civil para la prevención y denuncia de delitos electorales?</t>
  </si>
  <si>
    <t>¿Se da seguimiento a las recomendaciones emitidas por éstas?</t>
  </si>
  <si>
    <t>PERIODO</t>
  </si>
  <si>
    <t>INSTITUTO NACIONAL DE ASTROFISICA, OPTICA Y ELECTRONICA</t>
  </si>
  <si>
    <t>REVISION DE BITACORAS PARA ASEGURAR QUE EL USO DE VEHICULOS ES CON CARÁCTER OFICIAL Y PARA ASUNTOS EXCLUSIVOS DE LA INSTITUCION</t>
  </si>
  <si>
    <t>OFICIO ENVIADO A SERVIDORES PUBLICOS Y USUARIOS DE AUTOMOVILES INFORMANDO LA NO UTILIZACION DE VEHICULOS EN APOYO DE PARTIDO O CANDIDATO ALGUNO, ADVIRTIENDO SOBRE LAS SANCIONES QUE TENDRIAN LUGAR EN CASO DE INCUMPLIMIENTO.</t>
  </si>
  <si>
    <t>SE INSTRUYO AL PERSONAL DE VIGILANCIA PARA QUE DURANTE SUS RECORRIDOS CONSTATEN QUE EN LOS ESPACIOS PUBLICOS DE LA INSTITUCION NO EXISTA MATERIAL DE PROMOCION DE CANDIDATOS O PARTIDOS</t>
  </si>
  <si>
    <t>CIRCULAR POR ESCRITO Y CORREO ELECTRONICO A TODO EL PERSONAL PARA SOLICITARLES SE ABSTENGAN DE COLOCAR UTILIZAR BIENES COMO COMPUTADORAS, IMPRESORAS INTERNET Y OTROS PARA PROPAGANDA POLITICA A FAVOR O EN CONTRA DE CANIDATOS Y PARTIDOS</t>
  </si>
  <si>
    <t>CIRCULAR POR ESCRITO Y CORREO ELECTRONICO A TODO EL PERSONAL PARA SOLICITARLES SE ABSTENGAN DE COLOCAR PROPAGANDA POLITICA A FAVOR O EN CONTRA DE CANIDATOS Y PARTIDOS</t>
  </si>
  <si>
    <t>CIRCULAR POR ESCRITO Y CORREO ELECTRONICO A TODO EL PERSONAL PARA SOLICITARLES SE ABSTENGAN DE PARTICIPAR EN CAMPAÑAS POLITICAS DURANTE LA JORNADA LABORAL</t>
  </si>
  <si>
    <t>EL INSTITUTO NO TIENE AUTORIZADOS RECURSOS PARA LA REALIZACION DE OBRA PUBLICA</t>
  </si>
  <si>
    <t>LA ADMINISTRACION GENERAL DE COMPUTO MONITOREA LA RED A FIN DE DETECTAR EL USO DE ESTE INSTRUMENTO PARA APOYO DE CANDIADTOS OP PARTIDOS POLITICOS</t>
  </si>
  <si>
    <t>LA INFORMACION DE BLINDAJE ELECTORAL FUE ENVIADA AL 100% DE LOS TRABAJADORES QUE TIENE CUENTA DE CORREO ELECTRONICO</t>
  </si>
  <si>
    <t>SE HACE DEL CONOCIMEINTO A LOS EMPLEADOS, ESTUDIANTES, PROVEEDORES Y PUBLICO EN GENERAL QUE TODOS NUESTROS TRAMITES Y SERVICIOS SON GRATUITOS Y NO ESTAN SUJETOS A PREFERENCIAS PARTIDISTAS NI AL APOYO DE CANDIDATO O PARTIDO ALGUNO, EN CASO DE QUE LES SEA SOLICITADO UN COBRO O DONACION DE CUALQUIER TIPO, DEBERA HACERLO DEL CONOCIMIENTO DE LAS AUTORIDADES INSTITUCIONALES A TRAVES DE LOS BUZONES DE QUEJA INSTALADOS EN LA PLANTA BAJA DEL EDIFICIO DE ADMINISTRACION, JUNTO AL AUDITORIO DOCENTE O EN LA ENTRADA DEL INSTITUTO.</t>
  </si>
  <si>
    <t>ADMINISTRACION, DIFUSION CIENTIFICA, CONTRALORIA Y PIZARRONES DE INFORMACION A EMPLEADOS Y ESTUDIANTES</t>
  </si>
  <si>
    <t>LUIS CARVAJAL PEREZ SUBDIRECTOR DE RECURSOS HUMANOS</t>
  </si>
  <si>
    <t>OFICIO ENVIADO A DIRECTORES, SUBDIRECTORES, JEFES DE DEPARTAMENTO Y COORDINADORES ACADEMICOS EN EL CUAL LES NOTIFICA QUE EL AREA DE RECURSOS FINANCIEROS Y CONTROL PRESUPUESTAL LLEVARA A CABO UN ESTRICTO CONTROL DEL EJERCICIO DEL GASTO VIGILANDO LA OBSERVANCIA Y DEBIDA APLICACIÓN DE LOS RECURSOS.</t>
  </si>
  <si>
    <t>EN CUMPLIMIENTO DEL CUMPLIMIENTO DEL PROGRAMA NACIONAL DE RENDICION DE CUENTAS, TRANSPARENCIA Y COMBATE A LA CORRUPCION SE ENVIA LA SIGUINETE INFORMACION RELACIONADA CON BLINDAJE ELECTORAL MENSAJE DE BLINDAJE ELECTORAL: EVITA PARTICIPAR EN EVENTOS PUBLICOS ELECTORALES EN TUS HORAS LABORALES, SE INFORMATAMBIEN QUE EL DOCUMENTO ABC DE LOS SERVIDORES PUBLICOS PUEDE SER CONSULTADO EN LA SIGUIENTE LIGA www.blindajeelectoral.gob.mx/ABC2009/ABC2008-2009.pdf</t>
  </si>
  <si>
    <t>EVITA PARTICIPAR EN EVENTOS PUBLICOS ELECTORALES EN TUS HORAS LABORALES. LOS SERVIDORES PUBLICOS DEBEN GARANTIZAR SU NEUTRALIDAD EN LOS PROCESOS ELECTORALES. SE IMPONDRAN DE 10  A 100 DIAS DE MULTA Y PRISION DE 6 MESES A 10 AÑOS A QUIEN OBTENGA , SOLICITE, MEDIANTE AMENAZA O PROMESA DE PAGO O DADIVA, COMPROMISO DEL VOTO EN FAVOR DE DETERMINADO PARTID POLITICO O CANDIDATO.</t>
  </si>
  <si>
    <t>Mayo, Junio y Julio 2009</t>
  </si>
  <si>
    <t>Se utilizaron las herramientas proporcionadas en la pagina de combate a la corrupcion, se les envio oficio y correo electronico a los servidores publicos adscritos a la oficina central enviando las herramientas virtuales y por otro lado se dispusieron de días en una sala de juntas a fin de que los servidores publicos asistieran y conocieran la guia de responsabilidades administrativas y elecciones y la cumplieran cabalmente.</t>
  </si>
  <si>
    <t>Asistieron los servidores publicos el 9 de julio a una sala expresamente apartada para recibir la capacitacion virtual que dio la secretaria y por otro lado se envio dias despues el material virtual a los servidores publicos que no pudieron asistir por motivos de sus labores propias a fin de que vieran la presentcion y cumpliran con todo lo establecido por la secretaria en la epoca electoral.</t>
  </si>
  <si>
    <t>si se invitó a un par de organizaciones que no acudieron al llamado que se les hizo</t>
  </si>
  <si>
    <t xml:space="preserve">El gobierno federal ha dispuesto garantizar la transparencia en el proceso electoral del año 2009 por lo cual se solicita a los integrantes de este centro: </t>
  </si>
  <si>
    <t>A) No utilizar los bienes públicos en apoyo político</t>
  </si>
  <si>
    <t>B) No hacer proselitismo a favor de candidato o partido político en horas de trabajo</t>
  </si>
  <si>
    <t>PERIÓDICOS MURALES DEL CENTRO</t>
  </si>
  <si>
    <t>MAYO 10, 2009</t>
  </si>
  <si>
    <t>Factor</t>
  </si>
  <si>
    <t>Objetivo</t>
  </si>
  <si>
    <t>Estrategia</t>
  </si>
  <si>
    <t>Línea de acción</t>
  </si>
  <si>
    <t>Acción específica</t>
  </si>
  <si>
    <t>Área responsable</t>
  </si>
  <si>
    <t>VI. Promoción vertical y horizontal.</t>
  </si>
  <si>
    <t>Asegurar la creación de mecanismos de promocion vertical justos y mecanismos horizaontales que propicien el desarrollo de las capacidades de todas las personas que laboran en la Administración Pública   Federal.</t>
  </si>
  <si>
    <t>6.5 promover la movilidad vertical y horizontal equitativa a través del uso de arreglos prácticos, espacio y tiempo, que permitan la conciliación de actividades y el trabajo equitativo</t>
  </si>
  <si>
    <t>6.5.1 Promover dentro del área de trabajo las facilidades, prestaciones y apoyos para que todas las personas dentro de la Administración Pública Federal cuenten con las mismas oportunidades de movilidad horizontal y vertical, sin importar su sexo, ni responsabilidades de trabajo.</t>
  </si>
  <si>
    <t>Reforzar el compromiso de igualdad de oportunidades y no discrimanación.</t>
  </si>
  <si>
    <t>Recursos humanos</t>
  </si>
  <si>
    <t>6.2 Establecer estructuras organizacionales que promuevan  la promoción vertical y horizontal equitativa dentro de la Administración Pública Federal.</t>
  </si>
  <si>
    <t>6.2.1 Fomentar estructuras organizacionales flexibles y competitivas que permitan una movilidad equitativa sin discriminación por motivos de género,etnia, clase, discapacidad u otros.</t>
  </si>
  <si>
    <t>Promover la igualdad de oportunidades en promocione para mujeres y hombres en las mismas circunstancias de educación, antigüedad y nivel de responsabilidad.</t>
  </si>
  <si>
    <t>6.3 Asegurar la promoción vertical y horizontal justa y equitativa a través de estilos gerenciales que promuevan la movilidad sin discriminación alguna.</t>
  </si>
  <si>
    <t>6.3.1 Promover entre las y los directivos de la Administración Pública Federal el uso de estilos gerenciales que permitan la plena participación  de todo el equipo de trabajo y que fomenten la movilidad horizaontal y vertical dentrp de la Administración Pública Federal</t>
  </si>
  <si>
    <t>Manifestación escrita del compromiso de equidad de genero Mainstream.</t>
  </si>
  <si>
    <t>6.4 Fomental una promoción vertical y horizontal justa para todos a través de una descripción no discriminatoria de los puestos.</t>
  </si>
  <si>
    <t xml:space="preserve">6.4.1 Supervisar que la redacción de las descripciones de puestos no contenga ningún supuesto de discriminación por género y que fomente la movilidad tanto horizontal como vetical dentro </t>
  </si>
  <si>
    <t>Analizar las descripciones del puesto no sean racistas, excluyentes, inequitativas.</t>
  </si>
  <si>
    <t>VII. Capacitación y formación profesional</t>
  </si>
  <si>
    <t>Lograr una capacitación y formación profesional que rpomueva el desarrollo de competencias técnicas y actitudinales para incorporar la perspectiva de género en el otorgamiento de bienes y servicios públicos.</t>
  </si>
  <si>
    <t>7. 1 Impartir capacitación y formación profesional que incorpore los principios de igualdad y no discriminación.</t>
  </si>
  <si>
    <t>7.1.1 Elaborar mecanismos para la detección de necesidades de capacitación y formación profesional con perspectiva de género, en funsión de los requerimientos institucionales</t>
  </si>
  <si>
    <t>Hacer estudio de las necesidades de capacitación de las mujeres y los hombres que laboran en el Instituto</t>
  </si>
  <si>
    <t>VIII. Corresponsabilidad entre la vida laboral, familiar, personal e Institucional.</t>
  </si>
  <si>
    <t>Garantizar la corresponsabilidad entre la vida laboral, familiae, personal e institucional entre servidoras y servidores públicos en la Administración Pública Federal.</t>
  </si>
  <si>
    <t>8.2 Lograr la corresponsabilidad en la vida laboral, familiar y personal a través de las estructuras organizacionales que aseguren la equidad y flexibilidad para realizar las actividades derivadas de las responsabilidades familiares, tanto para mujeres como para hombres</t>
  </si>
  <si>
    <t>8.2.1 Implementas acciones afirmativas que favorezcan la participación de padres varones en el cuidado de las hijas e hijos mediante permisos y prestaciones, e insistir la licencia por paternidad, además de realizar campañas de difusión relativas al tema.</t>
  </si>
  <si>
    <t>Permitir a los padres varones que laboran con y en el Instituto permisis y facilidades para que puedanm asistir el cuidado de sus hijos.</t>
  </si>
  <si>
    <t>8.3 Fortalecer la corresponsabilidad entra la vida laboral, familiar, personal e institucional a través de estilos gerenciales tolerantes y no discrimativos.</t>
  </si>
  <si>
    <t>8.3.1 Asegurar que servidoras y servidores Públicos con personal a su cargo que atiendan al compromiso institucional a favor de la corresponsabilidad, otorgando permisos, prestaciones, licencias y respetando el horario laboral en función de las responsabilidades familiares y personales.</t>
  </si>
  <si>
    <t>Incluir en el compromiso realizadp por la dirección a favor de la corresponsabilidad a favor que los mandos medios lo cimplan a favor de los subordinados de estos</t>
  </si>
  <si>
    <t>8.3.2 Favorecer mediante el estilo gerencial, el apoyo necesario para que los y las servidoras puedan cumplis con sus responsabilidades laborales sin descuidar las familares y personales.</t>
  </si>
  <si>
    <t>Compromiso por parte de la direccion general paea que se cumpla con la corresponsabilidad institucional.</t>
  </si>
  <si>
    <t>8.2.2 Flexibilizar los horarios buscando armonizar los labores con los escolares; brindar facilidades, servicios, prestaciones, y acciones afirmativas que permitan a sus servidoras y servidores públicas compartit responsabilidades laborales, familiares y personales.</t>
  </si>
  <si>
    <t>Realizar AA a favor de los padres varones para que puedan ir por sis hijos a la escuela.</t>
  </si>
  <si>
    <t xml:space="preserve">8.4 Garantizar que las descripciones de puestos sean equitativas y sin sesgos de género, así como fomental el acceso en condiciones de igualdad a las actividades de capacitación </t>
  </si>
  <si>
    <t>8.4.1 Desarrollar descripciones de puestos que den cabida a la corresponsabilidad entre el trabjo y la vida personal, y que no limiten el potencial de las personas para poder llevar a cabo sus responsabilidades familiares o personales.</t>
  </si>
  <si>
    <t>Elaborar manual de Descripciones de Puestos Institucional en el que se observen los compromisos hechos por la Dirección General</t>
  </si>
  <si>
    <t>6.1 Lograr una promoción vertical y horizontal equitativa a través del establecimiento de un sistema de valores orginazacionales equitativos y no discriminativos.</t>
  </si>
  <si>
    <t>6.1.1 Implementar acciones afirmativas para tener paridad en todos los niveles de la Administraqción Poueblica Federal.</t>
  </si>
  <si>
    <t>Tener evidencia de que todo el personal se encuentre en circunstancias similares.</t>
  </si>
  <si>
    <t>7.1.2 Garantizar el acceso a la capacitación y formación profesional en un clima de no discriminación y de acceso equitativo a todo tipo de oportunidades.</t>
  </si>
  <si>
    <t>Establecer compromiso formal de que serán atendidas todas las necesidades de capacitación del Instituto y que esta sea incluyente y respete lo estipulado en el Modelo de Equidad de Género</t>
  </si>
  <si>
    <t>Dirección General</t>
  </si>
  <si>
    <t>8.1 Desarrollar, promover y adoptar normas y políticas que aseguren la corresponsabilidad entre la vida laboral, familiar y personal, a taravés de un compromiso institucional que favorezca el cumplimiento de los deberes laborales, familiares y personales.</t>
  </si>
  <si>
    <t>8.1.1 Desarrollar políticas institucionales que procuren la corresponsabilidad entre las instituciones de la Administración Pública Federal y las servidoras y servidores públicos, en la distribución equitativa de las cargas laborales, familiares y personales.</t>
  </si>
  <si>
    <t>Manifestar compromiso de que las cargas laborales tendrán una correspondencia entre los horarios de trabajo, horarios y necesidades familiares y de capacitación</t>
  </si>
  <si>
    <t>8.1.2 Incorporar en la normatividad interna de dependencias y entidades de la Administración Pública Federal, los mecanismos necesarios para la aplicación de disposiciones orientadas a alcanzar condiciones de responsabilidad compartida en la vida laboral, familiar y personal</t>
  </si>
  <si>
    <t>Formular políticas oficiales de corresponsabilidad entre las cargas laborales, la vode familiar y personal</t>
  </si>
  <si>
    <t>6.6 Lograr una promoción vertical y horizontal equitativa que permita y refuerce una expresión justa y acotada del poder.</t>
  </si>
  <si>
    <t xml:space="preserve">6.6.1 Fomentar una expresión de poder que genere confianza </t>
  </si>
  <si>
    <t>Expresar la postura oficial de la dirección general y sindicato para generar un ambiente de confianza e igualdad en en el Instituto</t>
  </si>
  <si>
    <t>8.3.3 Establecer un mecanismo institucional que de seguimiento a la observancia de las normas, políticas y acciones a favor de la corresponsabilidad familiar.</t>
  </si>
  <si>
    <t>Apertura de un buzón de comentarios y quejas para denunciar el incumplimiento de las acciones a favor de la corresponsabilidad compartida.</t>
  </si>
  <si>
    <t>6.7 Lograr una promoción vertical y horizontal justa a través del uso de imágenes y simbolos que promuevan la igualdad y la no discriminación.</t>
  </si>
  <si>
    <t>6.7.1 Eliminar cualquier tipo de imágenes y simolos que impliquen un encasillamiento de las mujeres en ciertas áreas laborales y que obstaculicen la movilidad horizontal y vertical equitativa.</t>
  </si>
  <si>
    <t>Utilizar simbología que aliente y refuerce la equidad de género.</t>
  </si>
  <si>
    <t>6.8 Asegurar la existencia de criterios transparentes, objetivos y no discriminatorios en las metodologías de revisión y evaluación para los asecensos</t>
  </si>
  <si>
    <t>6.8.2 Adecuar los documentos, políticas, prácticas y reglamentos que se aplican en las evaluaciones para los ascensos en todos los niveles, con base en el cumplimiento de los objetivosde la institución</t>
  </si>
  <si>
    <t>Analizar, revisar y hacer ajustes o implementar Acciones Afirmativas</t>
  </si>
  <si>
    <t>IX. Hostigamiento y acoso sexual.</t>
  </si>
  <si>
    <t>Establecer mecanismos para eliminar prácticas de hostigamiento, acoso sexual y discriminación dentro de la Administración Pública Federal.</t>
  </si>
  <si>
    <t>9.1 Eliminar el hostigamiento y acoso sexual a través del establecimiento de un sistema organizacional que promueva prácticas de respeto en la Administración Pública Federal.</t>
  </si>
  <si>
    <t>9.1.1 Establecer un proceso para la prevención, atención y sanción de casis de hostigamiento y acoso sexual, que incluya tiempos de respuesta a quejas y denuncias.</t>
  </si>
  <si>
    <t>Crear políticas institucionales que prevengan, atiendan y sancionenel hostigamiento y acoso sexual</t>
  </si>
  <si>
    <t>9.1.2 Generar un programa de denuuncia que garantice la confidencialidad de los casos.</t>
  </si>
  <si>
    <t>Hacer programa que garantice confidencialidad para las partes involucradas.</t>
  </si>
  <si>
    <t>9.1.3 Crear una instancia colegiada que drima los asuntos relacionados con el hostigamiento y el acoso sexual.</t>
  </si>
  <si>
    <t>Crear comité de investigación de acuerdo a lo estipulado en Modelo de Equidad de Género.</t>
  </si>
  <si>
    <t>9.2 Eliminar el hostigamiento y el acoso sexuañ con el uso de estructuras organizacionales confiables y equitativas que castiguen el comportamiento inapropiado dentro de la Administración Pública</t>
  </si>
  <si>
    <t>9.2.2 Crear el marco normativo institucional que regule la prevención, atención y sanción del hostigamiento y el acoso sexual con base en los ordenamientos jurídicas aplicables.</t>
  </si>
  <si>
    <t>Realizar estudio legal para la creaión del marco normativo que sancione los casos de hostigamiento y acoso sexual.</t>
  </si>
  <si>
    <t>Órgano Colegiado</t>
  </si>
  <si>
    <t>9.3 Difundir el procedimiento de denuncia de los casos de hostigamiento y acoso sexual.</t>
  </si>
  <si>
    <t>9.3.1 Crear una instancia de orientación información sobre el hostigamiento y acoso sexual, que brinde asesoría, apoyo legal y psicológico.</t>
  </si>
  <si>
    <t>Crear una posición dentro del instituto que brinde apoyo requerido en los casos de hostigamiento y acoso sexual.</t>
  </si>
  <si>
    <t>9.2.1 Generar un procedimiento claro de denunci y atención a los casos destacados y homologado en rodas las dependencias y entidades de la Administración Pública Federal.</t>
  </si>
  <si>
    <t>Conciliar el procedimiento de atención a los casos detectados y homologado e todas las dependencias y entidades de la Administración Pública Federal.</t>
  </si>
  <si>
    <t>8.4.2 Implementar las acciones conduncentes para que los cursos de capacitación y formación profesional se impartan dentro del horario laboral.</t>
  </si>
  <si>
    <t>Establecer  cursos de capacitación y sensibilización dentro de los horarios de trabajo.</t>
  </si>
  <si>
    <t>9.3.3 Diseñar y difundir gráficamente en áreas públicas estratégicas la definición del hostigamiento y acoso sexual.</t>
  </si>
  <si>
    <t>Realización de campañas gréficas en áreas públicas de la prevención y definición del hostigamiento y acoso sexual.</t>
  </si>
  <si>
    <t>9.3.2 Difundir a través de campañas en los medios de comunicación, la prevención, atención y sanción del hostigamiento y el acoso sexual</t>
  </si>
  <si>
    <t>Difundir de manera interna y hasta donde se pueda de manera externa campañas de prevención atención y sanción del hostigamiento y acoso sexual.</t>
  </si>
  <si>
    <t>Dirección de Recursos Materiales</t>
  </si>
  <si>
    <t>7.2 Lograr una capacitación y formación profesional que promueva estilos de liderazgo equitativos y no discriminativos.</t>
  </si>
  <si>
    <t>7.2.1 Capacitar al personal que integra niveles directivos para promover un cambio organizacional en los pprocesos y funciones asministrativas que elimine la discriminación por género.</t>
  </si>
  <si>
    <t>Organizar talleres de sensibilización de género pora los y las personas que están en niveles de dirección.</t>
  </si>
  <si>
    <t>7.2.2 Desarrollar cursos y talleres en materia de igualdad de género con cobertura en todos los niveles jerárquicos de la institución.</t>
  </si>
  <si>
    <t>Realizar talleres de sensibilización para todo el personal del Instituto.</t>
  </si>
  <si>
    <t xml:space="preserve">6.8 Asegurar la existencia de criterios transparentes, objetivos </t>
  </si>
  <si>
    <t>I. Politica Nacional y deberes Institucionales</t>
  </si>
  <si>
    <t>Incorporar la perspectiva de género en la cultura institucional para que guíe Pública Federal hacia el logro de resultados al interior y exterior de las dependencia.</t>
  </si>
  <si>
    <t>1.1 Incluir la perspectiva de género en la politica, programación y gestión de entidades de la Administración Pública Federal, particularmente en aquellas que otorgan servicios públicos a la ciudadanía</t>
  </si>
  <si>
    <t>1.1.1 Implantar mecanismos e instrumentos, como unidades o edes de género afirmativas o positivas,etc., para desarrollar y quiar los trabajos para la perspectivade género en la institución.</t>
  </si>
  <si>
    <t>Implementación de talleres de sensibilidad de género</t>
  </si>
  <si>
    <t>IV. Selección del personal</t>
  </si>
  <si>
    <t>Lograr una selección de personal basada en habilidades y aptitudes, sin discriminación de ningún tipo.</t>
  </si>
  <si>
    <t>4.6 Lograr una selección de personal equitativa a través del uso de símbolos e imágenes que promuevan la no discriminación y la igualdad de género.</t>
  </si>
  <si>
    <t xml:space="preserve">4.6.1 Publicar convocatorias de selección de personal que contengan símbolos e imágenes no discriminatorios </t>
  </si>
  <si>
    <t>Actualizar el sitio oficial del Instituto con imagenes y símbolo no discriminatorios.</t>
  </si>
  <si>
    <t>1.1.2 Incorporar la perspectiva de género en el sistema de valores y el ________ institucional,favoreciendo la igualdad, justicia y no discriminación.</t>
  </si>
  <si>
    <t>Introducir en la misión, metas y valores institucionales la perspectiva de género.</t>
  </si>
  <si>
    <t>1.2 Implantar el Programa de Cultura Institucional en las dependencias de la Administración Oublica Federal.</t>
  </si>
  <si>
    <t>1.2.1 Diseñar, instrumentar, coordinar y dar seguimiento al Plan de Acción, que ___en la cultura institucional de las dependencias y entidades de la Administración Pública</t>
  </si>
  <si>
    <t>Dar seguimiento al plan de accion para empezar a generar cambios en la cultural institucional.</t>
  </si>
  <si>
    <t>4.2 Lograr una selección de personal con base en habilidades y aptitudes, que se realice a través de la generación de lineamientos y prácticas institucionales equitativas y no discriminatorias.</t>
  </si>
  <si>
    <t>4.2.1 Establecer lineamientos y criterios de igualdad en la organización de personal administrativo en las organizaciones para generar correspondencia entre puesto y persona.</t>
  </si>
  <si>
    <t>Promover la igualdad de oportunidades entre mujeres y hombres, para que el se convierte en un espacio en el que se aseguran las condiciones para trabajar y desarrollarse en los ámbitos laboral y personal.</t>
  </si>
  <si>
    <t>III. Comunicación Inclusiva</t>
  </si>
  <si>
    <t>Lograr una comunicación incluyente al interior y exterior de la Administración Pública Federal, que promueva la igualdad de género y la no discriminación.</t>
  </si>
  <si>
    <t>3.1 Incorporar la perspectiva de género y la promoción de la igualdad de género en la comunicación organizacional y comunicación social.</t>
  </si>
  <si>
    <t>3.1.1 Difundir en Programa de Cultura Institucional al interior de cada dependencia</t>
  </si>
  <si>
    <t>Difundir por todos los medios de comunicación disponibles el programa de Cultural Institucional por cada departamento o área</t>
  </si>
  <si>
    <t>3.3 Lograr una comunicación que promueva la igualdad de género y la no discriminación  mediante el uso de un lenguaaje que no sexista y de imágenes y simbolos que fomenten la igualdad entre mujeres y hombres, tanto al interior como al exterior de las dependencias.</t>
  </si>
  <si>
    <t>Difundir y Aplicar el Manual de Identidad Institucional</t>
  </si>
  <si>
    <t>Envio del MII por correo electrónico, publicación en la página web.</t>
  </si>
  <si>
    <t>4.1 Lograr una selección de personal no discriminatoria a través de la aplicación de un sistema de valores organizacionales que promuevan la igualdad de género.</t>
  </si>
  <si>
    <t>4.1.1 Aplicar el sistema de selección de personal basado en la evaluación de currículos y de la experiencia laboral de las y los aspirantes, así como eliminar en todo nivel o cargo cualquier criterio de selección que considere el sexo de la persona o cualquier otro discriminante.</t>
  </si>
  <si>
    <t>Lograr una selección de personal basada en habilidades y aptitudes, sin discriminaciones de ningun tipo.</t>
  </si>
  <si>
    <t>4.3 Lograr una selección de personal equitativa a través de la promoción de estilos gerenciales no discriminatorios</t>
  </si>
  <si>
    <t>4.3.1 Establecer como criterio de selección de personal la actuación en la gestión no discriminatoria.</t>
  </si>
  <si>
    <t xml:space="preserve">Asegurar la desaparición de sistemas informales de reclutamiento y selección en todos los niveles de la organización, unidades, proyectos, programas y equipos de trabajo. </t>
  </si>
  <si>
    <t>4.4 Lograr una selección de personal equitativa a traves de una descripción que no implique discriminacion alguna</t>
  </si>
  <si>
    <t xml:space="preserve">4.4.1 Definir descripciones y prefiles de puestos que no impliquen discriminacion de genero o que tomen en cuenta los diferentes roles y actividades de una persona para poder llevar a cabo sus funciones laborales. </t>
  </si>
  <si>
    <t>Cuidar que los/las candidatos/as para un puesto sean evaluados/as de la misma forma con criterios definidos, y que las entrevistas que se les aplican sean similares para prevenir la valoración subjetiva y contrarrestar los efectos perjudiciales de los estereotipos en el proceso de selección y reclutamiento del personal.</t>
  </si>
  <si>
    <t>4.4 Lograr una selección de personal equitativa a través de una descripción y perfil de puestos que no implique discriminación alguna</t>
  </si>
  <si>
    <t xml:space="preserve">4.4.1 Definir descripciones y perfiles de puestos que no impliquen discriminación por motivos de género o que tomen en cuenta los diferentes roles y actividades de una persona para poder llevar a cabo sus funciones laborales. </t>
  </si>
  <si>
    <t xml:space="preserve">4.4.2 Incluir en los lineamientos de descripción y perfil de puestos un criterio asociado a la no discriminación de género. </t>
  </si>
  <si>
    <t>Apoyar y promover, a través de los procesos de recursos humanos, la ocupación femenina y masculina en funciones menos tradicionales para su sexo, buscando una representación equitativa de mujeres y hombres en todas las áreas; así como apoyar la inclusión de personas con algún tipo de discapacidad en la organización.</t>
  </si>
  <si>
    <t xml:space="preserve">4.5 Hacer uso de horarios que permitan a las y los servidores públicos la corresponsabilidad entre sus actividades laborales con su vida personal y familiar. </t>
  </si>
  <si>
    <t>4.5.1 Hacer uso de horarios que permitan a las y los servidores públicos la corresponsabilidad entre sus actividades laborales con su vida personal y familiar</t>
  </si>
  <si>
    <t>Proporcionar algún tipo de apoyo a hombres y mujeres relacionado con los servicios para el cuidado de las y los hijos</t>
  </si>
  <si>
    <t xml:space="preserve">II. Clima laboral </t>
  </si>
  <si>
    <t>Lograr un clima laboral que oermita a la Administración Pública Federal tene___ al Interior y al esterior de ella en beneficio de la ciudadanía.</t>
  </si>
  <si>
    <t>2.1 Establecer un clima laboral basado en un sistema de valores organizacionales que promuevan el reconocimiento, motivación y calidad laboral, y fomenten la igualdad de trato y de oportunidades.</t>
  </si>
  <si>
    <t>Contar con programas integrales encaminados al mejoramiento del clima laboral en cada una de las dependencias y entidades de la Administración Pública Federal.</t>
  </si>
  <si>
    <t>Efectuar cuestinarios via correo electrónico a las y los empleados, personal docente, investigadoras e investigadores, población estudiantil, trabajadoras y trabajadores sindicalizados, personal de limpieza para obtener el sentir de los aspectos que hay que mejorar.</t>
  </si>
  <si>
    <t xml:space="preserve">4.5.2 Crear espacios que ayuden a la simplificaciion de las actividades de las y los de las y los servidores públicos, como guarderías infantiles. </t>
  </si>
  <si>
    <t>Llevar a cabo un análisis costo-beneficio respecto a la posibilidad de contar o no con una guardería dentro de la organización.</t>
  </si>
  <si>
    <t>1.2.2 Establecer estrategias tendientes a transversalizar laigualdad de género dentro de la institución, con el proposito de modificar la cultura institucional dependencias y entidades paulatinamente.</t>
  </si>
  <si>
    <t>Realizar talleres de sensibilización en las que incurran todas y todos los inv___ directa e indirectamente en el Instituto.</t>
  </si>
  <si>
    <t>1.1.3 Dar a conocer la normatividad en materia de género para sensibilizar e impulzar medidas que coadyuven a lograr la igualdad de género y de trato.</t>
  </si>
  <si>
    <t>Dar a conocer por medio de comunicados internos la normatividad en materia</t>
  </si>
  <si>
    <t xml:space="preserve">4.6.2 Realizar campañas impresas y electrónicas que fomenten la paridad al interior de las dependencias y que eliminen cualquier criterio de discriminación asociado a un puesto en particular. </t>
  </si>
  <si>
    <t>Impartir pláticas, talleres o cursos que faciliten y apoyen la sensibilización en equidad de género, así como también el publicar información relacionada con los temas de no discriminación, igualdad de oportunidades y equidad de género</t>
  </si>
  <si>
    <t>1.3 Desarrollar mecanismos de seguimiento y evaluación para garantizar las acciones definidas en el proceso de transformación de loa cultura Institucional</t>
  </si>
  <si>
    <t>1.3.1 Medir el grado de avance de las acciones para conocer el logro de objetivos de cada dependencia o entidad.</t>
  </si>
  <si>
    <t>Realizar encuestas para evaluar el grado de avance de los objetivos</t>
  </si>
  <si>
    <t>1.3.2 Contar con indicadores y mecanismos de verificación que permitan conocer el valor de las acciones realizadas para incidir en la incorporación del perspectiva de género en la perspectiva de género en la cultura institucional.</t>
  </si>
  <si>
    <t>Realizar encuestas en linea y de manera confidencial.</t>
  </si>
  <si>
    <t>Realizar encuestas en linea y de manera confidencial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</si>
</sst>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&quot;$&quot;#,##0.00"/>
    <numFmt numFmtId="170" formatCode="&quot;$&quot;#,##0"/>
    <numFmt numFmtId="171" formatCode="#,##0\ &quot;€&quot;;\-#,##0\ &quot;€&quot;"/>
    <numFmt numFmtId="172" formatCode="#,##0\ &quot;€&quot;;[Red]\-#,##0\ &quot;€&quot;"/>
    <numFmt numFmtId="173" formatCode="#,##0.00\ &quot;€&quot;;\-#,##0.00\ &quot;€&quot;"/>
    <numFmt numFmtId="174" formatCode="#,##0.00\ &quot;€&quot;;[Red]\-#,##0.00\ &quot;€&quot;"/>
    <numFmt numFmtId="175" formatCode="_-* #,##0\ &quot;€&quot;_-;\-* #,##0\ &quot;€&quot;_-;_-* &quot;-&quot;\ &quot;€&quot;_-;_-@_-"/>
    <numFmt numFmtId="176" formatCode="_-* #,##0\ _€_-;\-* #,##0\ _€_-;_-* &quot;-&quot;\ _€_-;_-@_-"/>
    <numFmt numFmtId="177" formatCode="_-* #,##0.00\ &quot;€&quot;_-;\-* #,##0.00\ &quot;€&quot;_-;_-* &quot;-&quot;??\ &quot;€&quot;_-;_-@_-"/>
    <numFmt numFmtId="178" formatCode="_-* #,##0.00\ _€_-;\-* #,##0.00\ _€_-;_-* &quot;-&quot;??\ _€_-;_-@_-"/>
    <numFmt numFmtId="179" formatCode="_-* #,##0_-;\-* #,##0_-;_-* &quot;-&quot;??_-;_-@_-"/>
    <numFmt numFmtId="180" formatCode="0.0%"/>
    <numFmt numFmtId="181" formatCode="_-[$€-2]* #,##0.00_-;\-[$€-2]* #,##0.00_-;_-[$€-2]* &quot;-&quot;??_-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_-;\-* #,##0.0_-;_-* &quot;-&quot;??_-;_-@_-"/>
    <numFmt numFmtId="189" formatCode="[$-80A]dddd\,\ dd&quot; de &quot;mmmm&quot; de &quot;yyyy"/>
    <numFmt numFmtId="190" formatCode="dd/mm/yyyy;@"/>
    <numFmt numFmtId="191" formatCode="_-* #,##0.000_-;\-* #,##0.000_-;_-* &quot;-&quot;??_-;_-@_-"/>
    <numFmt numFmtId="192" formatCode="_-* #,##0.0000_-;\-* #,##0.0000_-;_-* &quot;-&quot;??_-;_-@_-"/>
    <numFmt numFmtId="193" formatCode="#,##0.0_ ;\-#,##0.0\ "/>
  </numFmts>
  <fonts count="85">
    <font>
      <sz val="10"/>
      <name val="Arial"/>
      <family val="0"/>
    </font>
    <font>
      <b/>
      <sz val="12"/>
      <color indexed="9"/>
      <name val="Arial Narrow"/>
      <family val="2"/>
    </font>
    <font>
      <sz val="8"/>
      <name val="Arial"/>
      <family val="0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9"/>
      <name val="Arial Narrow"/>
      <family val="2"/>
    </font>
    <font>
      <b/>
      <sz val="13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4"/>
      <color indexed="10"/>
      <name val="Arial Narrow"/>
      <family val="2"/>
    </font>
    <font>
      <b/>
      <sz val="16"/>
      <color indexed="9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4"/>
      <color indexed="9"/>
      <name val="Arial Narrow"/>
      <family val="2"/>
    </font>
    <font>
      <sz val="14"/>
      <name val="Arial Narrow"/>
      <family val="2"/>
    </font>
    <font>
      <b/>
      <sz val="20"/>
      <color indexed="9"/>
      <name val="Arial Narrow"/>
      <family val="2"/>
    </font>
    <font>
      <b/>
      <sz val="22"/>
      <color indexed="9"/>
      <name val="Arial Narrow"/>
      <family val="2"/>
    </font>
    <font>
      <b/>
      <sz val="14"/>
      <color indexed="58"/>
      <name val="Arial Narrow"/>
      <family val="2"/>
    </font>
    <font>
      <sz val="10"/>
      <color indexed="9"/>
      <name val="Arial Narrow"/>
      <family val="2"/>
    </font>
    <font>
      <sz val="13"/>
      <name val="Arial Narrow"/>
      <family val="2"/>
    </font>
    <font>
      <b/>
      <sz val="10"/>
      <color indexed="9"/>
      <name val="Arial Narrow"/>
      <family val="2"/>
    </font>
    <font>
      <b/>
      <sz val="26"/>
      <color indexed="9"/>
      <name val="Arial Narrow"/>
      <family val="2"/>
    </font>
    <font>
      <b/>
      <sz val="24"/>
      <color indexed="9"/>
      <name val="Arial Narrow"/>
      <family val="2"/>
    </font>
    <font>
      <sz val="8"/>
      <name val="Tahoma"/>
      <family val="0"/>
    </font>
    <font>
      <b/>
      <sz val="12"/>
      <name val="Tahoma"/>
      <family val="2"/>
    </font>
    <font>
      <b/>
      <sz val="13"/>
      <color indexed="9"/>
      <name val="Arial Narrow"/>
      <family val="2"/>
    </font>
    <font>
      <b/>
      <sz val="18"/>
      <name val="Arial Narrow"/>
      <family val="2"/>
    </font>
    <font>
      <b/>
      <sz val="20"/>
      <name val="Arial Narrow"/>
      <family val="2"/>
    </font>
    <font>
      <sz val="14"/>
      <name val="Arial"/>
      <family val="0"/>
    </font>
    <font>
      <sz val="20"/>
      <name val="Arial"/>
      <family val="2"/>
    </font>
    <font>
      <sz val="16"/>
      <name val="Arial"/>
      <family val="0"/>
    </font>
    <font>
      <sz val="16"/>
      <name val="Arial Narrow"/>
      <family val="2"/>
    </font>
    <font>
      <b/>
      <sz val="14"/>
      <color indexed="9"/>
      <name val="Arial"/>
      <family val="2"/>
    </font>
    <font>
      <sz val="12"/>
      <color indexed="22"/>
      <name val="Arial Narrow"/>
      <family val="2"/>
    </font>
    <font>
      <b/>
      <sz val="16"/>
      <color indexed="22"/>
      <name val="Arial Narrow"/>
      <family val="2"/>
    </font>
    <font>
      <sz val="10"/>
      <color indexed="22"/>
      <name val="Arial Narrow"/>
      <family val="2"/>
    </font>
    <font>
      <b/>
      <sz val="13"/>
      <color indexed="22"/>
      <name val="Arial Narrow"/>
      <family val="2"/>
    </font>
    <font>
      <b/>
      <sz val="15"/>
      <color indexed="22"/>
      <name val="Arial Narrow"/>
      <family val="2"/>
    </font>
    <font>
      <sz val="14"/>
      <color indexed="22"/>
      <name val="Arial Narrow"/>
      <family val="2"/>
    </font>
    <font>
      <b/>
      <sz val="12"/>
      <color indexed="10"/>
      <name val="Arial Narrow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entury"/>
      <family val="1"/>
    </font>
    <font>
      <b/>
      <sz val="26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hair"/>
      <right style="double"/>
      <top style="double"/>
      <bottom style="thin"/>
    </border>
    <border>
      <left style="thin"/>
      <right style="double"/>
      <top style="double"/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double"/>
    </border>
    <border>
      <left style="hair"/>
      <right style="thin"/>
      <top style="thin"/>
      <bottom style="thin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uble"/>
      <top style="double"/>
      <bottom style="hair"/>
    </border>
    <border>
      <left style="hair"/>
      <right style="double"/>
      <top style="hair"/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thin"/>
      <bottom style="thin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4" fillId="29" borderId="1" applyNumberFormat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7" fillId="21" borderId="5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73" fillId="0" borderId="8" applyNumberFormat="0" applyFill="0" applyAlignment="0" applyProtection="0"/>
    <xf numFmtId="0" fontId="83" fillId="0" borderId="9" applyNumberFormat="0" applyFill="0" applyAlignment="0" applyProtection="0"/>
  </cellStyleXfs>
  <cellXfs count="278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vertical="center" wrapText="1"/>
      <protection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0" fontId="15" fillId="33" borderId="13" xfId="0" applyFont="1" applyFill="1" applyBorder="1" applyAlignment="1" applyProtection="1">
      <alignment/>
      <protection/>
    </xf>
    <xf numFmtId="0" fontId="5" fillId="33" borderId="14" xfId="0" applyNumberFormat="1" applyFont="1" applyFill="1" applyBorder="1" applyAlignment="1" applyProtection="1">
      <alignment vertical="center" wrapText="1"/>
      <protection/>
    </xf>
    <xf numFmtId="0" fontId="15" fillId="33" borderId="15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vertical="center" wrapText="1"/>
      <protection/>
    </xf>
    <xf numFmtId="0" fontId="15" fillId="34" borderId="0" xfId="0" applyFont="1" applyFill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wrapText="1"/>
      <protection/>
    </xf>
    <xf numFmtId="0" fontId="15" fillId="33" borderId="11" xfId="0" applyFont="1" applyFill="1" applyBorder="1" applyAlignment="1" applyProtection="1">
      <alignment wrapText="1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0" fontId="16" fillId="33" borderId="0" xfId="0" applyFont="1" applyFill="1" applyBorder="1" applyAlignment="1" applyProtection="1">
      <alignment horizontal="left"/>
      <protection/>
    </xf>
    <xf numFmtId="0" fontId="15" fillId="34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15" fillId="33" borderId="16" xfId="0" applyFont="1" applyFill="1" applyBorder="1" applyAlignment="1" applyProtection="1">
      <alignment/>
      <protection/>
    </xf>
    <xf numFmtId="0" fontId="20" fillId="33" borderId="12" xfId="0" applyNumberFormat="1" applyFont="1" applyFill="1" applyBorder="1" applyAlignment="1" applyProtection="1">
      <alignment horizontal="left" vertical="center" wrapText="1"/>
      <protection/>
    </xf>
    <xf numFmtId="0" fontId="15" fillId="33" borderId="12" xfId="0" applyFont="1" applyFill="1" applyBorder="1" applyAlignment="1" applyProtection="1">
      <alignment/>
      <protection/>
    </xf>
    <xf numFmtId="0" fontId="15" fillId="33" borderId="12" xfId="0" applyFont="1" applyFill="1" applyBorder="1" applyAlignment="1" applyProtection="1">
      <alignment wrapText="1"/>
      <protection/>
    </xf>
    <xf numFmtId="0" fontId="15" fillId="33" borderId="17" xfId="0" applyFont="1" applyFill="1" applyBorder="1" applyAlignment="1" applyProtection="1">
      <alignment wrapText="1"/>
      <protection/>
    </xf>
    <xf numFmtId="0" fontId="19" fillId="35" borderId="18" xfId="0" applyFont="1" applyFill="1" applyBorder="1" applyAlignment="1" applyProtection="1">
      <alignment horizontal="center" vertical="center"/>
      <protection/>
    </xf>
    <xf numFmtId="0" fontId="22" fillId="33" borderId="15" xfId="0" applyFont="1" applyFill="1" applyBorder="1" applyAlignment="1" applyProtection="1">
      <alignment/>
      <protection/>
    </xf>
    <xf numFmtId="0" fontId="15" fillId="33" borderId="11" xfId="0" applyFont="1" applyFill="1" applyBorder="1" applyAlignment="1" applyProtection="1">
      <alignment/>
      <protection/>
    </xf>
    <xf numFmtId="0" fontId="15" fillId="33" borderId="17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21" fillId="34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15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5" fillId="33" borderId="12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10" fillId="33" borderId="19" xfId="0" applyFont="1" applyFill="1" applyBorder="1" applyAlignment="1" applyProtection="1">
      <alignment horizontal="center"/>
      <protection/>
    </xf>
    <xf numFmtId="0" fontId="10" fillId="33" borderId="20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2" fontId="15" fillId="33" borderId="0" xfId="0" applyNumberFormat="1" applyFont="1" applyFill="1" applyBorder="1" applyAlignment="1" applyProtection="1">
      <alignment/>
      <protection/>
    </xf>
    <xf numFmtId="0" fontId="13" fillId="36" borderId="21" xfId="0" applyFont="1" applyFill="1" applyBorder="1" applyAlignment="1" applyProtection="1">
      <alignment horizontal="center" vertical="center" wrapText="1"/>
      <protection/>
    </xf>
    <xf numFmtId="0" fontId="23" fillId="36" borderId="19" xfId="0" applyFont="1" applyFill="1" applyBorder="1" applyAlignment="1" applyProtection="1">
      <alignment horizontal="center" vertical="center"/>
      <protection/>
    </xf>
    <xf numFmtId="0" fontId="16" fillId="36" borderId="19" xfId="0" applyFont="1" applyFill="1" applyBorder="1" applyAlignment="1" applyProtection="1">
      <alignment horizontal="center" vertical="center"/>
      <protection/>
    </xf>
    <xf numFmtId="0" fontId="23" fillId="36" borderId="21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3" fillId="34" borderId="0" xfId="0" applyFont="1" applyFill="1" applyAlignment="1" applyProtection="1">
      <alignment/>
      <protection/>
    </xf>
    <xf numFmtId="180" fontId="16" fillId="36" borderId="0" xfId="55" applyNumberFormat="1" applyFont="1" applyFill="1" applyBorder="1" applyAlignment="1" applyProtection="1">
      <alignment horizontal="center" vertical="center" wrapText="1"/>
      <protection/>
    </xf>
    <xf numFmtId="180" fontId="28" fillId="36" borderId="0" xfId="55" applyNumberFormat="1" applyFont="1" applyFill="1" applyBorder="1" applyAlignment="1" applyProtection="1">
      <alignment horizontal="center" vertical="center" wrapText="1"/>
      <protection/>
    </xf>
    <xf numFmtId="0" fontId="15" fillId="35" borderId="0" xfId="0" applyFont="1" applyFill="1" applyAlignment="1" applyProtection="1">
      <alignment/>
      <protection/>
    </xf>
    <xf numFmtId="0" fontId="3" fillId="34" borderId="22" xfId="0" applyFont="1" applyFill="1" applyBorder="1" applyAlignment="1" applyProtection="1">
      <alignment vertical="center" wrapText="1"/>
      <protection/>
    </xf>
    <xf numFmtId="0" fontId="3" fillId="34" borderId="23" xfId="0" applyFont="1" applyFill="1" applyBorder="1" applyAlignment="1" applyProtection="1">
      <alignment vertical="center" wrapText="1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15" fillId="34" borderId="24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38" fillId="33" borderId="0" xfId="0" applyFont="1" applyFill="1" applyBorder="1" applyAlignment="1" applyProtection="1">
      <alignment horizontal="right"/>
      <protection/>
    </xf>
    <xf numFmtId="0" fontId="38" fillId="33" borderId="0" xfId="0" applyFont="1" applyFill="1" applyBorder="1" applyAlignment="1" applyProtection="1">
      <alignment/>
      <protection/>
    </xf>
    <xf numFmtId="0" fontId="40" fillId="33" borderId="0" xfId="0" applyFont="1" applyFill="1" applyBorder="1" applyAlignment="1" applyProtection="1">
      <alignment horizontal="center" vertical="center" wrapText="1"/>
      <protection/>
    </xf>
    <xf numFmtId="0" fontId="36" fillId="33" borderId="0" xfId="0" applyFont="1" applyFill="1" applyBorder="1" applyAlignment="1" applyProtection="1">
      <alignment vertical="center" wrapText="1"/>
      <protection/>
    </xf>
    <xf numFmtId="0" fontId="39" fillId="33" borderId="0" xfId="0" applyFont="1" applyFill="1" applyBorder="1" applyAlignment="1" applyProtection="1">
      <alignment vertical="center" wrapText="1"/>
      <protection/>
    </xf>
    <xf numFmtId="180" fontId="39" fillId="33" borderId="0" xfId="55" applyNumberFormat="1" applyFont="1" applyFill="1" applyBorder="1" applyAlignment="1" applyProtection="1">
      <alignment horizontal="center" vertical="center" wrapText="1"/>
      <protection/>
    </xf>
    <xf numFmtId="180" fontId="37" fillId="33" borderId="0" xfId="55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17" fillId="33" borderId="0" xfId="0" applyFont="1" applyFill="1" applyBorder="1" applyAlignment="1" applyProtection="1">
      <alignment vertical="center" wrapText="1"/>
      <protection/>
    </xf>
    <xf numFmtId="0" fontId="15" fillId="33" borderId="0" xfId="0" applyFont="1" applyFill="1" applyBorder="1" applyAlignment="1" applyProtection="1">
      <alignment horizontal="right"/>
      <protection/>
    </xf>
    <xf numFmtId="0" fontId="17" fillId="33" borderId="0" xfId="0" applyFont="1" applyFill="1" applyAlignment="1" applyProtection="1">
      <alignment vertical="center" wrapText="1"/>
      <protection/>
    </xf>
    <xf numFmtId="0" fontId="43" fillId="37" borderId="19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horizontal="left" vertical="center" wrapText="1"/>
      <protection/>
    </xf>
    <xf numFmtId="0" fontId="0" fillId="34" borderId="25" xfId="0" applyFill="1" applyBorder="1" applyAlignment="1" applyProtection="1">
      <alignment horizontal="center" vertical="center"/>
      <protection locked="0"/>
    </xf>
    <xf numFmtId="1" fontId="35" fillId="36" borderId="25" xfId="55" applyNumberFormat="1" applyFont="1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/>
      <protection locked="0"/>
    </xf>
    <xf numFmtId="0" fontId="16" fillId="36" borderId="0" xfId="0" applyFont="1" applyFill="1" applyBorder="1" applyAlignment="1" applyProtection="1">
      <alignment vertical="center" wrapText="1"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33" fillId="34" borderId="27" xfId="0" applyFont="1" applyFill="1" applyBorder="1" applyAlignment="1" applyProtection="1">
      <alignment/>
      <protection/>
    </xf>
    <xf numFmtId="0" fontId="33" fillId="34" borderId="28" xfId="0" applyFont="1" applyFill="1" applyBorder="1" applyAlignment="1" applyProtection="1">
      <alignment/>
      <protection/>
    </xf>
    <xf numFmtId="0" fontId="33" fillId="34" borderId="20" xfId="0" applyFont="1" applyFill="1" applyBorder="1" applyAlignment="1" applyProtection="1">
      <alignment/>
      <protection/>
    </xf>
    <xf numFmtId="0" fontId="32" fillId="34" borderId="28" xfId="0" applyFont="1" applyFill="1" applyBorder="1" applyAlignment="1" applyProtection="1">
      <alignment vertical="center"/>
      <protection/>
    </xf>
    <xf numFmtId="0" fontId="32" fillId="34" borderId="20" xfId="0" applyFont="1" applyFill="1" applyBorder="1" applyAlignment="1" applyProtection="1">
      <alignment vertical="center"/>
      <protection/>
    </xf>
    <xf numFmtId="0" fontId="14" fillId="0" borderId="19" xfId="0" applyFont="1" applyBorder="1" applyAlignment="1" applyProtection="1">
      <alignment horizontal="center" vertical="center"/>
      <protection locked="0"/>
    </xf>
    <xf numFmtId="0" fontId="36" fillId="33" borderId="0" xfId="0" applyFont="1" applyFill="1" applyBorder="1" applyAlignment="1" applyProtection="1">
      <alignment/>
      <protection/>
    </xf>
    <xf numFmtId="180" fontId="9" fillId="34" borderId="10" xfId="55" applyNumberFormat="1" applyFont="1" applyFill="1" applyBorder="1" applyAlignment="1" applyProtection="1">
      <alignment horizontal="center" vertical="center" wrapText="1"/>
      <protection locked="0"/>
    </xf>
    <xf numFmtId="180" fontId="31" fillId="33" borderId="29" xfId="55" applyNumberFormat="1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vertical="center" wrapText="1"/>
      <protection/>
    </xf>
    <xf numFmtId="0" fontId="43" fillId="37" borderId="31" xfId="0" applyFont="1" applyFill="1" applyBorder="1" applyAlignment="1" applyProtection="1">
      <alignment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15" fillId="33" borderId="32" xfId="0" applyFont="1" applyFill="1" applyBorder="1" applyAlignment="1" applyProtection="1">
      <alignment/>
      <protection/>
    </xf>
    <xf numFmtId="0" fontId="4" fillId="37" borderId="33" xfId="0" applyFont="1" applyFill="1" applyBorder="1" applyAlignment="1" applyProtection="1">
      <alignment horizontal="center" vertical="center" wrapText="1"/>
      <protection/>
    </xf>
    <xf numFmtId="0" fontId="39" fillId="33" borderId="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180" fontId="31" fillId="33" borderId="0" xfId="55" applyNumberFormat="1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0" fillId="33" borderId="29" xfId="0" applyFill="1" applyBorder="1" applyAlignment="1" applyProtection="1">
      <alignment vertical="center" wrapText="1"/>
      <protection/>
    </xf>
    <xf numFmtId="0" fontId="0" fillId="33" borderId="29" xfId="0" applyFill="1" applyBorder="1" applyAlignment="1" applyProtection="1">
      <alignment horizontal="left" vertical="center" wrapText="1"/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3" fillId="37" borderId="34" xfId="0" applyFont="1" applyFill="1" applyBorder="1" applyAlignment="1" applyProtection="1">
      <alignment horizontal="center" vertical="center" wrapText="1"/>
      <protection/>
    </xf>
    <xf numFmtId="0" fontId="28" fillId="36" borderId="21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top" wrapText="1"/>
      <protection/>
    </xf>
    <xf numFmtId="0" fontId="15" fillId="33" borderId="0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vertical="center"/>
      <protection/>
    </xf>
    <xf numFmtId="190" fontId="4" fillId="34" borderId="35" xfId="0" applyNumberFormat="1" applyFont="1" applyFill="1" applyBorder="1" applyAlignment="1" applyProtection="1">
      <alignment horizontal="center" vertical="center" wrapText="1"/>
      <protection locked="0"/>
    </xf>
    <xf numFmtId="190" fontId="4" fillId="34" borderId="36" xfId="0" applyNumberFormat="1" applyFont="1" applyFill="1" applyBorder="1" applyAlignment="1" applyProtection="1">
      <alignment horizontal="center" vertical="center" wrapText="1"/>
      <protection locked="0"/>
    </xf>
    <xf numFmtId="190" fontId="4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14" fillId="37" borderId="38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29" fillId="34" borderId="19" xfId="0" applyFont="1" applyFill="1" applyBorder="1" applyAlignment="1" applyProtection="1">
      <alignment horizontal="center" vertical="center" wrapText="1"/>
      <protection locked="0"/>
    </xf>
    <xf numFmtId="0" fontId="29" fillId="33" borderId="0" xfId="0" applyFont="1" applyFill="1" applyBorder="1" applyAlignment="1" applyProtection="1">
      <alignment vertical="center" wrapText="1"/>
      <protection/>
    </xf>
    <xf numFmtId="14" fontId="31" fillId="0" borderId="36" xfId="55" applyNumberFormat="1" applyFont="1" applyFill="1" applyBorder="1" applyAlignment="1" applyProtection="1">
      <alignment horizontal="center" vertical="center"/>
      <protection locked="0"/>
    </xf>
    <xf numFmtId="14" fontId="31" fillId="0" borderId="39" xfId="55" applyNumberFormat="1" applyFont="1" applyFill="1" applyBorder="1" applyAlignment="1" applyProtection="1">
      <alignment horizontal="center" vertical="center"/>
      <protection locked="0"/>
    </xf>
    <xf numFmtId="14" fontId="31" fillId="0" borderId="40" xfId="55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/>
      <protection/>
    </xf>
    <xf numFmtId="190" fontId="4" fillId="34" borderId="40" xfId="0" applyNumberFormat="1" applyFont="1" applyFill="1" applyBorder="1" applyAlignment="1" applyProtection="1">
      <alignment horizontal="center" vertical="center" wrapText="1"/>
      <protection locked="0"/>
    </xf>
    <xf numFmtId="190" fontId="4" fillId="34" borderId="41" xfId="0" applyNumberFormat="1" applyFont="1" applyFill="1" applyBorder="1" applyAlignment="1" applyProtection="1">
      <alignment horizontal="center" vertical="center" wrapText="1"/>
      <protection locked="0"/>
    </xf>
    <xf numFmtId="190" fontId="4" fillId="34" borderId="39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0" xfId="0" applyFont="1" applyFill="1" applyBorder="1" applyAlignment="1" applyProtection="1">
      <alignment wrapText="1"/>
      <protection/>
    </xf>
    <xf numFmtId="0" fontId="15" fillId="34" borderId="0" xfId="0" applyFont="1" applyFill="1" applyAlignment="1" applyProtection="1">
      <alignment/>
      <protection locked="0"/>
    </xf>
    <xf numFmtId="14" fontId="31" fillId="0" borderId="40" xfId="55" applyNumberFormat="1" applyFont="1" applyFill="1" applyBorder="1" applyAlignment="1" applyProtection="1">
      <alignment horizontal="center" vertical="center"/>
      <protection locked="0"/>
    </xf>
    <xf numFmtId="0" fontId="5" fillId="34" borderId="42" xfId="0" applyFont="1" applyFill="1" applyBorder="1" applyAlignment="1" applyProtection="1">
      <alignment horizontal="left" vertical="center" wrapText="1"/>
      <protection locked="0"/>
    </xf>
    <xf numFmtId="0" fontId="5" fillId="34" borderId="43" xfId="0" applyFont="1" applyFill="1" applyBorder="1" applyAlignment="1" applyProtection="1">
      <alignment horizontal="left" vertical="center" wrapText="1"/>
      <protection locked="0"/>
    </xf>
    <xf numFmtId="0" fontId="5" fillId="34" borderId="44" xfId="0" applyFont="1" applyFill="1" applyBorder="1" applyAlignment="1" applyProtection="1">
      <alignment horizontal="left" vertical="center" wrapText="1"/>
      <protection locked="0"/>
    </xf>
    <xf numFmtId="0" fontId="42" fillId="33" borderId="29" xfId="0" applyFont="1" applyFill="1" applyBorder="1" applyAlignment="1" applyProtection="1">
      <alignment horizontal="center" vertical="center" wrapText="1"/>
      <protection/>
    </xf>
    <xf numFmtId="0" fontId="43" fillId="37" borderId="27" xfId="0" applyFont="1" applyFill="1" applyBorder="1" applyAlignment="1" applyProtection="1">
      <alignment horizontal="center" vertical="center" wrapText="1"/>
      <protection/>
    </xf>
    <xf numFmtId="0" fontId="43" fillId="37" borderId="20" xfId="0" applyFont="1" applyFill="1" applyBorder="1" applyAlignment="1" applyProtection="1">
      <alignment horizontal="center" vertical="center" wrapText="1"/>
      <protection/>
    </xf>
    <xf numFmtId="0" fontId="43" fillId="37" borderId="19" xfId="0" applyFont="1" applyFill="1" applyBorder="1" applyAlignment="1" applyProtection="1">
      <alignment horizontal="center" vertical="center" wrapText="1"/>
      <protection/>
    </xf>
    <xf numFmtId="0" fontId="46" fillId="37" borderId="45" xfId="0" applyFont="1" applyFill="1" applyBorder="1" applyAlignment="1" applyProtection="1">
      <alignment horizontal="center" vertical="center" wrapText="1"/>
      <protection/>
    </xf>
    <xf numFmtId="0" fontId="45" fillId="37" borderId="27" xfId="0" applyFont="1" applyFill="1" applyBorder="1" applyAlignment="1" applyProtection="1">
      <alignment horizontal="center" vertical="center" wrapText="1"/>
      <protection/>
    </xf>
    <xf numFmtId="0" fontId="45" fillId="37" borderId="20" xfId="0" applyFont="1" applyFill="1" applyBorder="1" applyAlignment="1" applyProtection="1">
      <alignment horizontal="center" vertical="center" wrapText="1"/>
      <protection/>
    </xf>
    <xf numFmtId="0" fontId="13" fillId="36" borderId="0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17" fillId="33" borderId="30" xfId="0" applyFont="1" applyFill="1" applyBorder="1" applyAlignment="1" applyProtection="1">
      <alignment horizontal="center" vertical="center" wrapText="1"/>
      <protection/>
    </xf>
    <xf numFmtId="0" fontId="5" fillId="34" borderId="46" xfId="0" applyFont="1" applyFill="1" applyBorder="1" applyAlignment="1" applyProtection="1">
      <alignment horizontal="left" vertical="center" wrapText="1"/>
      <protection locked="0"/>
    </xf>
    <xf numFmtId="0" fontId="5" fillId="34" borderId="47" xfId="0" applyFont="1" applyFill="1" applyBorder="1" applyAlignment="1" applyProtection="1">
      <alignment horizontal="left" vertical="center" wrapText="1"/>
      <protection locked="0"/>
    </xf>
    <xf numFmtId="0" fontId="5" fillId="34" borderId="48" xfId="0" applyFont="1" applyFill="1" applyBorder="1" applyAlignment="1" applyProtection="1">
      <alignment horizontal="left" vertical="center" wrapText="1"/>
      <protection locked="0"/>
    </xf>
    <xf numFmtId="0" fontId="17" fillId="33" borderId="0" xfId="0" applyFont="1" applyFill="1" applyBorder="1" applyAlignment="1" applyProtection="1">
      <alignment horizontal="left" vertical="center" wrapText="1"/>
      <protection/>
    </xf>
    <xf numFmtId="0" fontId="17" fillId="33" borderId="30" xfId="0" applyFont="1" applyFill="1" applyBorder="1" applyAlignment="1" applyProtection="1">
      <alignment horizontal="left" vertical="center" wrapText="1"/>
      <protection/>
    </xf>
    <xf numFmtId="0" fontId="43" fillId="37" borderId="49" xfId="0" applyFont="1" applyFill="1" applyBorder="1" applyAlignment="1" applyProtection="1">
      <alignment horizontal="center" vertical="center" wrapText="1"/>
      <protection/>
    </xf>
    <xf numFmtId="0" fontId="43" fillId="37" borderId="50" xfId="0" applyFont="1" applyFill="1" applyBorder="1" applyAlignment="1" applyProtection="1">
      <alignment horizontal="center" vertical="center" wrapText="1"/>
      <protection/>
    </xf>
    <xf numFmtId="0" fontId="43" fillId="37" borderId="51" xfId="0" applyFont="1" applyFill="1" applyBorder="1" applyAlignment="1" applyProtection="1">
      <alignment horizontal="center" vertical="center" wrapText="1"/>
      <protection/>
    </xf>
    <xf numFmtId="0" fontId="3" fillId="37" borderId="52" xfId="0" applyFont="1" applyFill="1" applyBorder="1" applyAlignment="1" applyProtection="1">
      <alignment horizontal="center" vertical="center" wrapText="1"/>
      <protection/>
    </xf>
    <xf numFmtId="0" fontId="3" fillId="37" borderId="53" xfId="0" applyFont="1" applyFill="1" applyBorder="1" applyAlignment="1" applyProtection="1">
      <alignment horizontal="center" vertical="center" wrapText="1"/>
      <protection/>
    </xf>
    <xf numFmtId="0" fontId="3" fillId="37" borderId="54" xfId="0" applyFont="1" applyFill="1" applyBorder="1" applyAlignment="1" applyProtection="1">
      <alignment horizontal="center" vertical="center" wrapText="1"/>
      <protection/>
    </xf>
    <xf numFmtId="0" fontId="3" fillId="37" borderId="55" xfId="0" applyFont="1" applyFill="1" applyBorder="1" applyAlignment="1" applyProtection="1">
      <alignment horizontal="center" vertical="center" wrapText="1"/>
      <protection/>
    </xf>
    <xf numFmtId="0" fontId="15" fillId="34" borderId="56" xfId="0" applyFont="1" applyFill="1" applyBorder="1" applyAlignment="1" applyProtection="1">
      <alignment horizontal="left" vertical="center" wrapText="1"/>
      <protection locked="0"/>
    </xf>
    <xf numFmtId="0" fontId="15" fillId="34" borderId="22" xfId="0" applyFont="1" applyFill="1" applyBorder="1" applyAlignment="1" applyProtection="1">
      <alignment horizontal="left" vertical="center" wrapText="1"/>
      <protection locked="0"/>
    </xf>
    <xf numFmtId="0" fontId="15" fillId="34" borderId="23" xfId="0" applyFont="1" applyFill="1" applyBorder="1" applyAlignment="1" applyProtection="1">
      <alignment horizontal="left" vertical="center" wrapText="1"/>
      <protection locked="0"/>
    </xf>
    <xf numFmtId="0" fontId="43" fillId="37" borderId="57" xfId="0" applyFont="1" applyFill="1" applyBorder="1" applyAlignment="1" applyProtection="1">
      <alignment horizontal="center" vertical="center" wrapText="1"/>
      <protection/>
    </xf>
    <xf numFmtId="0" fontId="43" fillId="37" borderId="58" xfId="0" applyFont="1" applyFill="1" applyBorder="1" applyAlignment="1" applyProtection="1">
      <alignment horizontal="center" vertical="center" wrapText="1"/>
      <protection/>
    </xf>
    <xf numFmtId="0" fontId="43" fillId="37" borderId="59" xfId="0" applyFont="1" applyFill="1" applyBorder="1" applyAlignment="1" applyProtection="1">
      <alignment horizontal="center" vertical="center" wrapText="1"/>
      <protection/>
    </xf>
    <xf numFmtId="0" fontId="43" fillId="37" borderId="60" xfId="0" applyFont="1" applyFill="1" applyBorder="1" applyAlignment="1" applyProtection="1">
      <alignment horizontal="center" vertical="center" wrapText="1"/>
      <protection/>
    </xf>
    <xf numFmtId="0" fontId="3" fillId="37" borderId="61" xfId="0" applyFont="1" applyFill="1" applyBorder="1" applyAlignment="1" applyProtection="1">
      <alignment horizontal="center" vertical="center" wrapText="1"/>
      <protection/>
    </xf>
    <xf numFmtId="0" fontId="3" fillId="37" borderId="62" xfId="0" applyFont="1" applyFill="1" applyBorder="1" applyAlignment="1" applyProtection="1">
      <alignment horizontal="center" vertical="center" wrapText="1"/>
      <protection/>
    </xf>
    <xf numFmtId="0" fontId="5" fillId="34" borderId="63" xfId="0" applyFont="1" applyFill="1" applyBorder="1" applyAlignment="1" applyProtection="1">
      <alignment horizontal="left" vertical="center" wrapText="1"/>
      <protection locked="0"/>
    </xf>
    <xf numFmtId="0" fontId="5" fillId="34" borderId="64" xfId="0" applyFont="1" applyFill="1" applyBorder="1" applyAlignment="1" applyProtection="1">
      <alignment horizontal="left" vertical="center" wrapText="1"/>
      <protection locked="0"/>
    </xf>
    <xf numFmtId="0" fontId="5" fillId="34" borderId="65" xfId="0" applyFont="1" applyFill="1" applyBorder="1" applyAlignment="1" applyProtection="1">
      <alignment horizontal="left" vertical="center" wrapText="1"/>
      <protection locked="0"/>
    </xf>
    <xf numFmtId="0" fontId="46" fillId="37" borderId="27" xfId="0" applyFont="1" applyFill="1" applyBorder="1" applyAlignment="1" applyProtection="1">
      <alignment horizontal="center" vertical="center" wrapText="1"/>
      <protection/>
    </xf>
    <xf numFmtId="0" fontId="46" fillId="37" borderId="20" xfId="0" applyFont="1" applyFill="1" applyBorder="1" applyAlignment="1" applyProtection="1">
      <alignment horizontal="center" vertical="center" wrapText="1"/>
      <protection/>
    </xf>
    <xf numFmtId="0" fontId="5" fillId="34" borderId="66" xfId="0" applyFont="1" applyFill="1" applyBorder="1" applyAlignment="1" applyProtection="1">
      <alignment horizontal="left" vertical="center" wrapText="1"/>
      <protection locked="0"/>
    </xf>
    <xf numFmtId="0" fontId="5" fillId="34" borderId="67" xfId="0" applyFont="1" applyFill="1" applyBorder="1" applyAlignment="1" applyProtection="1">
      <alignment horizontal="left" vertical="center" wrapText="1"/>
      <protection locked="0"/>
    </xf>
    <xf numFmtId="0" fontId="5" fillId="0" borderId="68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69" xfId="0" applyFont="1" applyBorder="1" applyAlignment="1" applyProtection="1">
      <alignment horizontal="left" vertical="center"/>
      <protection locked="0"/>
    </xf>
    <xf numFmtId="0" fontId="5" fillId="0" borderId="58" xfId="0" applyFont="1" applyBorder="1" applyAlignment="1" applyProtection="1">
      <alignment horizontal="left" vertical="center"/>
      <protection locked="0"/>
    </xf>
    <xf numFmtId="0" fontId="5" fillId="0" borderId="70" xfId="0" applyFont="1" applyBorder="1" applyAlignment="1" applyProtection="1">
      <alignment horizontal="left" vertical="center"/>
      <protection locked="0"/>
    </xf>
    <xf numFmtId="0" fontId="5" fillId="34" borderId="71" xfId="0" applyFont="1" applyFill="1" applyBorder="1" applyAlignment="1" applyProtection="1">
      <alignment horizontal="left" vertical="center" wrapText="1"/>
      <protection locked="0"/>
    </xf>
    <xf numFmtId="0" fontId="5" fillId="34" borderId="72" xfId="0" applyFont="1" applyFill="1" applyBorder="1" applyAlignment="1" applyProtection="1">
      <alignment horizontal="left" vertical="center" wrapText="1"/>
      <protection locked="0"/>
    </xf>
    <xf numFmtId="0" fontId="5" fillId="34" borderId="73" xfId="0" applyFont="1" applyFill="1" applyBorder="1" applyAlignment="1" applyProtection="1">
      <alignment horizontal="left" vertical="center" wrapText="1"/>
      <protection locked="0"/>
    </xf>
    <xf numFmtId="0" fontId="17" fillId="33" borderId="0" xfId="0" applyFont="1" applyFill="1" applyAlignment="1" applyProtection="1">
      <alignment horizontal="left" vertical="center" wrapText="1"/>
      <protection/>
    </xf>
    <xf numFmtId="0" fontId="41" fillId="33" borderId="0" xfId="0" applyFont="1" applyFill="1" applyBorder="1" applyAlignment="1" applyProtection="1">
      <alignment horizontal="right" vertical="center" wrapText="1"/>
      <protection/>
    </xf>
    <xf numFmtId="0" fontId="17" fillId="33" borderId="6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30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Border="1" applyAlignment="1" applyProtection="1">
      <alignment vertical="center" wrapText="1"/>
      <protection/>
    </xf>
    <xf numFmtId="0" fontId="3" fillId="37" borderId="56" xfId="0" applyFont="1" applyFill="1" applyBorder="1" applyAlignment="1" applyProtection="1">
      <alignment horizontal="center" vertical="center" wrapText="1"/>
      <protection/>
    </xf>
    <xf numFmtId="0" fontId="3" fillId="37" borderId="22" xfId="0" applyFont="1" applyFill="1" applyBorder="1" applyAlignment="1" applyProtection="1">
      <alignment horizontal="center" vertical="center" wrapText="1"/>
      <protection/>
    </xf>
    <xf numFmtId="0" fontId="3" fillId="37" borderId="23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17" fillId="33" borderId="0" xfId="0" applyFont="1" applyFill="1" applyBorder="1" applyAlignment="1" applyProtection="1">
      <alignment horizontal="right" vertical="center" wrapText="1"/>
      <protection/>
    </xf>
    <xf numFmtId="180" fontId="5" fillId="34" borderId="74" xfId="55" applyNumberFormat="1" applyFont="1" applyFill="1" applyBorder="1" applyAlignment="1" applyProtection="1">
      <alignment horizontal="left" vertical="top" wrapText="1"/>
      <protection locked="0"/>
    </xf>
    <xf numFmtId="180" fontId="5" fillId="34" borderId="29" xfId="55" applyNumberFormat="1" applyFont="1" applyFill="1" applyBorder="1" applyAlignment="1" applyProtection="1">
      <alignment horizontal="left" vertical="top" wrapText="1"/>
      <protection locked="0"/>
    </xf>
    <xf numFmtId="180" fontId="5" fillId="34" borderId="75" xfId="55" applyNumberFormat="1" applyFont="1" applyFill="1" applyBorder="1" applyAlignment="1" applyProtection="1">
      <alignment horizontal="left" vertical="top" wrapText="1"/>
      <protection locked="0"/>
    </xf>
    <xf numFmtId="180" fontId="5" fillId="34" borderId="68" xfId="55" applyNumberFormat="1" applyFont="1" applyFill="1" applyBorder="1" applyAlignment="1" applyProtection="1">
      <alignment horizontal="left" vertical="top" wrapText="1"/>
      <protection locked="0"/>
    </xf>
    <xf numFmtId="180" fontId="5" fillId="34" borderId="0" xfId="55" applyNumberFormat="1" applyFont="1" applyFill="1" applyBorder="1" applyAlignment="1" applyProtection="1">
      <alignment horizontal="left" vertical="top" wrapText="1"/>
      <protection locked="0"/>
    </xf>
    <xf numFmtId="180" fontId="5" fillId="34" borderId="30" xfId="55" applyNumberFormat="1" applyFont="1" applyFill="1" applyBorder="1" applyAlignment="1" applyProtection="1">
      <alignment horizontal="left" vertical="top" wrapText="1"/>
      <protection locked="0"/>
    </xf>
    <xf numFmtId="180" fontId="5" fillId="34" borderId="76" xfId="55" applyNumberFormat="1" applyFont="1" applyFill="1" applyBorder="1" applyAlignment="1" applyProtection="1">
      <alignment horizontal="left" vertical="top" wrapText="1"/>
      <protection locked="0"/>
    </xf>
    <xf numFmtId="180" fontId="5" fillId="34" borderId="77" xfId="55" applyNumberFormat="1" applyFont="1" applyFill="1" applyBorder="1" applyAlignment="1" applyProtection="1">
      <alignment horizontal="left" vertical="top" wrapText="1"/>
      <protection locked="0"/>
    </xf>
    <xf numFmtId="180" fontId="5" fillId="34" borderId="78" xfId="55" applyNumberFormat="1" applyFont="1" applyFill="1" applyBorder="1" applyAlignment="1" applyProtection="1">
      <alignment horizontal="left" vertical="top" wrapText="1"/>
      <protection locked="0"/>
    </xf>
    <xf numFmtId="0" fontId="17" fillId="33" borderId="0" xfId="0" applyFont="1" applyFill="1" applyBorder="1" applyAlignment="1" applyProtection="1">
      <alignment horizontal="left" vertical="top" wrapText="1"/>
      <protection/>
    </xf>
    <xf numFmtId="0" fontId="5" fillId="34" borderId="74" xfId="0" applyFont="1" applyFill="1" applyBorder="1" applyAlignment="1" applyProtection="1">
      <alignment horizontal="left" vertical="top" wrapText="1"/>
      <protection locked="0"/>
    </xf>
    <xf numFmtId="0" fontId="5" fillId="34" borderId="29" xfId="0" applyFont="1" applyFill="1" applyBorder="1" applyAlignment="1" applyProtection="1">
      <alignment horizontal="left" vertical="top" wrapText="1"/>
      <protection locked="0"/>
    </xf>
    <xf numFmtId="0" fontId="5" fillId="34" borderId="75" xfId="0" applyFont="1" applyFill="1" applyBorder="1" applyAlignment="1" applyProtection="1">
      <alignment horizontal="left" vertical="top" wrapText="1"/>
      <protection locked="0"/>
    </xf>
    <xf numFmtId="0" fontId="5" fillId="34" borderId="68" xfId="0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Border="1" applyAlignment="1" applyProtection="1">
      <alignment horizontal="left" vertical="top" wrapText="1"/>
      <protection locked="0"/>
    </xf>
    <xf numFmtId="0" fontId="5" fillId="34" borderId="30" xfId="0" applyFont="1" applyFill="1" applyBorder="1" applyAlignment="1" applyProtection="1">
      <alignment horizontal="left" vertical="top" wrapText="1"/>
      <protection locked="0"/>
    </xf>
    <xf numFmtId="0" fontId="5" fillId="34" borderId="76" xfId="0" applyFont="1" applyFill="1" applyBorder="1" applyAlignment="1" applyProtection="1">
      <alignment horizontal="left" vertical="top" wrapText="1"/>
      <protection locked="0"/>
    </xf>
    <xf numFmtId="0" fontId="5" fillId="34" borderId="77" xfId="0" applyFont="1" applyFill="1" applyBorder="1" applyAlignment="1" applyProtection="1">
      <alignment horizontal="left" vertical="top" wrapText="1"/>
      <protection locked="0"/>
    </xf>
    <xf numFmtId="0" fontId="5" fillId="34" borderId="78" xfId="0" applyFont="1" applyFill="1" applyBorder="1" applyAlignment="1" applyProtection="1">
      <alignment horizontal="left" vertical="top" wrapText="1"/>
      <protection locked="0"/>
    </xf>
    <xf numFmtId="0" fontId="18" fillId="35" borderId="18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3" fillId="37" borderId="79" xfId="0" applyFont="1" applyFill="1" applyBorder="1" applyAlignment="1" applyProtection="1">
      <alignment horizontal="center" vertical="center" wrapText="1"/>
      <protection/>
    </xf>
    <xf numFmtId="0" fontId="3" fillId="37" borderId="80" xfId="0" applyFont="1" applyFill="1" applyBorder="1" applyAlignment="1" applyProtection="1">
      <alignment horizontal="center" vertical="center" wrapText="1"/>
      <protection/>
    </xf>
    <xf numFmtId="0" fontId="3" fillId="37" borderId="81" xfId="0" applyFont="1" applyFill="1" applyBorder="1" applyAlignment="1" applyProtection="1">
      <alignment horizontal="center" vertical="center" wrapText="1"/>
      <protection/>
    </xf>
    <xf numFmtId="0" fontId="17" fillId="33" borderId="30" xfId="0" applyFont="1" applyFill="1" applyBorder="1" applyAlignment="1" applyProtection="1">
      <alignment horizontal="right" vertical="center" wrapText="1"/>
      <protection/>
    </xf>
    <xf numFmtId="0" fontId="24" fillId="36" borderId="18" xfId="0" applyFont="1" applyFill="1" applyBorder="1" applyAlignment="1" applyProtection="1">
      <alignment horizontal="center" vertical="center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16" fillId="36" borderId="82" xfId="0" applyFont="1" applyFill="1" applyBorder="1" applyAlignment="1" applyProtection="1">
      <alignment horizontal="left" vertical="center" wrapText="1"/>
      <protection/>
    </xf>
    <xf numFmtId="0" fontId="44" fillId="35" borderId="0" xfId="0" applyFont="1" applyFill="1" applyAlignment="1" applyProtection="1">
      <alignment horizontal="center" wrapText="1"/>
      <protection/>
    </xf>
    <xf numFmtId="0" fontId="30" fillId="34" borderId="31" xfId="0" applyFont="1" applyFill="1" applyBorder="1" applyAlignment="1" applyProtection="1">
      <alignment horizontal="center" vertical="center" wrapText="1"/>
      <protection locked="0"/>
    </xf>
    <xf numFmtId="0" fontId="30" fillId="34" borderId="83" xfId="0" applyFont="1" applyFill="1" applyBorder="1" applyAlignment="1" applyProtection="1">
      <alignment horizontal="center" vertical="center" wrapText="1"/>
      <protection locked="0"/>
    </xf>
    <xf numFmtId="0" fontId="30" fillId="34" borderId="84" xfId="0" applyFont="1" applyFill="1" applyBorder="1" applyAlignment="1" applyProtection="1">
      <alignment horizontal="center" vertical="center" wrapText="1"/>
      <protection locked="0"/>
    </xf>
    <xf numFmtId="0" fontId="15" fillId="33" borderId="12" xfId="0" applyFont="1" applyFill="1" applyBorder="1" applyAlignment="1" applyProtection="1">
      <alignment horizontal="center" wrapText="1"/>
      <protection/>
    </xf>
    <xf numFmtId="0" fontId="25" fillId="35" borderId="19" xfId="0" applyFont="1" applyFill="1" applyBorder="1" applyAlignment="1" applyProtection="1">
      <alignment horizontal="center" vertical="center" wrapText="1"/>
      <protection/>
    </xf>
    <xf numFmtId="0" fontId="23" fillId="35" borderId="19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2" fontId="25" fillId="36" borderId="19" xfId="0" applyNumberFormat="1" applyFont="1" applyFill="1" applyBorder="1" applyAlignment="1" applyProtection="1">
      <alignment horizontal="center" vertical="center" wrapText="1"/>
      <protection/>
    </xf>
    <xf numFmtId="0" fontId="34" fillId="34" borderId="0" xfId="0" applyFont="1" applyFill="1" applyBorder="1" applyAlignment="1" applyProtection="1">
      <alignment horizontal="center" wrapText="1"/>
      <protection locked="0"/>
    </xf>
    <xf numFmtId="0" fontId="18" fillId="35" borderId="18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Border="1" applyAlignment="1" applyProtection="1">
      <alignment horizontal="center" vertical="center" wrapText="1"/>
      <protection/>
    </xf>
    <xf numFmtId="0" fontId="13" fillId="35" borderId="0" xfId="0" applyFont="1" applyFill="1" applyBorder="1" applyAlignment="1" applyProtection="1">
      <alignment horizontal="center" vertical="center" wrapText="1"/>
      <protection/>
    </xf>
    <xf numFmtId="0" fontId="13" fillId="35" borderId="12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13" fillId="36" borderId="0" xfId="0" applyFont="1" applyFill="1" applyBorder="1" applyAlignment="1" applyProtection="1">
      <alignment horizontal="center" vertical="center" wrapText="1"/>
      <protection/>
    </xf>
    <xf numFmtId="14" fontId="31" fillId="0" borderId="41" xfId="55" applyNumberFormat="1" applyFont="1" applyFill="1" applyBorder="1" applyAlignment="1" applyProtection="1">
      <alignment horizontal="center" vertical="center"/>
      <protection locked="0"/>
    </xf>
    <xf numFmtId="14" fontId="31" fillId="0" borderId="36" xfId="55" applyNumberFormat="1" applyFont="1" applyFill="1" applyBorder="1" applyAlignment="1" applyProtection="1">
      <alignment horizontal="center" vertical="center"/>
      <protection locked="0"/>
    </xf>
    <xf numFmtId="14" fontId="31" fillId="0" borderId="39" xfId="55" applyNumberFormat="1" applyFont="1" applyFill="1" applyBorder="1" applyAlignment="1" applyProtection="1">
      <alignment horizontal="center" vertical="center"/>
      <protection locked="0"/>
    </xf>
    <xf numFmtId="0" fontId="47" fillId="0" borderId="69" xfId="0" applyFont="1" applyBorder="1" applyAlignment="1" applyProtection="1">
      <alignment horizontal="left" vertical="top" wrapText="1"/>
      <protection locked="0"/>
    </xf>
    <xf numFmtId="0" fontId="47" fillId="0" borderId="58" xfId="0" applyFont="1" applyBorder="1" applyAlignment="1" applyProtection="1">
      <alignment horizontal="left" vertical="top" wrapText="1"/>
      <protection locked="0"/>
    </xf>
    <xf numFmtId="0" fontId="47" fillId="0" borderId="85" xfId="0" applyFont="1" applyBorder="1" applyAlignment="1" applyProtection="1">
      <alignment horizontal="left" vertical="top" wrapText="1"/>
      <protection locked="0"/>
    </xf>
    <xf numFmtId="0" fontId="47" fillId="0" borderId="71" xfId="0" applyFont="1" applyBorder="1" applyAlignment="1" applyProtection="1">
      <alignment horizontal="left" vertical="top" wrapText="1"/>
      <protection locked="0"/>
    </xf>
    <xf numFmtId="0" fontId="47" fillId="0" borderId="72" xfId="0" applyFont="1" applyBorder="1" applyAlignment="1" applyProtection="1">
      <alignment horizontal="left" vertical="top" wrapText="1"/>
      <protection locked="0"/>
    </xf>
    <xf numFmtId="0" fontId="47" fillId="0" borderId="73" xfId="0" applyFont="1" applyBorder="1" applyAlignment="1" applyProtection="1">
      <alignment horizontal="left" vertical="top" wrapText="1"/>
      <protection locked="0"/>
    </xf>
    <xf numFmtId="0" fontId="3" fillId="37" borderId="49" xfId="0" applyFont="1" applyFill="1" applyBorder="1" applyAlignment="1" applyProtection="1">
      <alignment horizontal="center" vertical="center" wrapText="1"/>
      <protection/>
    </xf>
    <xf numFmtId="0" fontId="3" fillId="37" borderId="50" xfId="0" applyFont="1" applyFill="1" applyBorder="1" applyAlignment="1" applyProtection="1">
      <alignment horizontal="center" vertical="center" wrapText="1"/>
      <protection/>
    </xf>
    <xf numFmtId="0" fontId="3" fillId="37" borderId="51" xfId="0" applyFont="1" applyFill="1" applyBorder="1" applyAlignment="1" applyProtection="1">
      <alignment horizontal="center" vertical="center" wrapText="1"/>
      <protection/>
    </xf>
    <xf numFmtId="0" fontId="5" fillId="34" borderId="86" xfId="0" applyFont="1" applyFill="1" applyBorder="1" applyAlignment="1" applyProtection="1">
      <alignment horizontal="left" vertical="center" wrapText="1"/>
      <protection locked="0"/>
    </xf>
    <xf numFmtId="0" fontId="36" fillId="33" borderId="0" xfId="0" applyFont="1" applyFill="1" applyBorder="1" applyAlignment="1" applyProtection="1">
      <alignment horizontal="right" vertical="center" wrapText="1"/>
      <protection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87" xfId="0" applyFont="1" applyBorder="1" applyAlignment="1" applyProtection="1">
      <alignment horizontal="center" vertical="center"/>
      <protection locked="0"/>
    </xf>
    <xf numFmtId="0" fontId="14" fillId="37" borderId="88" xfId="0" applyFont="1" applyFill="1" applyBorder="1" applyAlignment="1" applyProtection="1">
      <alignment horizontal="center" vertical="center" wrapText="1"/>
      <protection/>
    </xf>
    <xf numFmtId="0" fontId="14" fillId="37" borderId="89" xfId="0" applyFont="1" applyFill="1" applyBorder="1" applyAlignment="1" applyProtection="1">
      <alignment horizontal="center" vertical="center" wrapText="1"/>
      <protection/>
    </xf>
    <xf numFmtId="0" fontId="5" fillId="0" borderId="76" xfId="0" applyFont="1" applyBorder="1" applyAlignment="1" applyProtection="1">
      <alignment horizontal="left" vertical="center"/>
      <protection locked="0"/>
    </xf>
    <xf numFmtId="0" fontId="5" fillId="0" borderId="77" xfId="0" applyFont="1" applyBorder="1" applyAlignment="1" applyProtection="1">
      <alignment horizontal="left" vertical="center"/>
      <protection locked="0"/>
    </xf>
    <xf numFmtId="0" fontId="5" fillId="0" borderId="78" xfId="0" applyFont="1" applyBorder="1" applyAlignment="1" applyProtection="1">
      <alignment horizontal="left" vertical="center"/>
      <protection locked="0"/>
    </xf>
    <xf numFmtId="0" fontId="47" fillId="0" borderId="76" xfId="0" applyFont="1" applyBorder="1" applyAlignment="1" applyProtection="1">
      <alignment horizontal="left" vertical="top" wrapText="1"/>
      <protection locked="0"/>
    </xf>
    <xf numFmtId="0" fontId="47" fillId="0" borderId="77" xfId="0" applyFont="1" applyBorder="1" applyAlignment="1" applyProtection="1">
      <alignment horizontal="left" vertical="top" wrapText="1"/>
      <protection locked="0"/>
    </xf>
    <xf numFmtId="0" fontId="47" fillId="0" borderId="90" xfId="0" applyFont="1" applyBorder="1" applyAlignment="1" applyProtection="1">
      <alignment horizontal="left" vertical="top" wrapText="1"/>
      <protection locked="0"/>
    </xf>
    <xf numFmtId="0" fontId="17" fillId="33" borderId="0" xfId="0" applyFont="1" applyFill="1" applyBorder="1" applyAlignment="1" applyProtection="1">
      <alignment horizontal="left" wrapText="1"/>
      <protection/>
    </xf>
    <xf numFmtId="0" fontId="9" fillId="34" borderId="91" xfId="0" applyFont="1" applyFill="1" applyBorder="1" applyAlignment="1" applyProtection="1">
      <alignment horizontal="center" wrapText="1"/>
      <protection locked="0"/>
    </xf>
    <xf numFmtId="0" fontId="9" fillId="34" borderId="92" xfId="0" applyFont="1" applyFill="1" applyBorder="1" applyAlignment="1" applyProtection="1">
      <alignment horizontal="center" wrapText="1"/>
      <protection locked="0"/>
    </xf>
    <xf numFmtId="0" fontId="65" fillId="38" borderId="19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center"/>
    </xf>
    <xf numFmtId="15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5" fontId="0" fillId="0" borderId="19" xfId="0" applyNumberFormat="1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16" fontId="0" fillId="0" borderId="19" xfId="0" applyNumberFormat="1" applyBorder="1" applyAlignment="1">
      <alignment horizontal="center" vertical="top" wrapText="1"/>
    </xf>
    <xf numFmtId="14" fontId="0" fillId="0" borderId="19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43999B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66CC"/>
      <rgbColor rgb="00F7C9A3"/>
      <rgbColor rgb="0099CC00"/>
      <rgbColor rgb="00FFCC00"/>
      <rgbColor rgb="00BA570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83</xdr:row>
      <xdr:rowOff>0</xdr:rowOff>
    </xdr:from>
    <xdr:to>
      <xdr:col>18</xdr:col>
      <xdr:colOff>0</xdr:colOff>
      <xdr:row>84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09550" y="21764625"/>
          <a:ext cx="143922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217</xdr:row>
      <xdr:rowOff>0</xdr:rowOff>
    </xdr:from>
    <xdr:to>
      <xdr:col>18</xdr:col>
      <xdr:colOff>28575</xdr:colOff>
      <xdr:row>217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38125" y="53178075"/>
          <a:ext cx="14392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238</xdr:row>
      <xdr:rowOff>0</xdr:rowOff>
    </xdr:from>
    <xdr:to>
      <xdr:col>18</xdr:col>
      <xdr:colOff>28575</xdr:colOff>
      <xdr:row>239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38125" y="58235850"/>
          <a:ext cx="143922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238</xdr:row>
      <xdr:rowOff>0</xdr:rowOff>
    </xdr:from>
    <xdr:to>
      <xdr:col>18</xdr:col>
      <xdr:colOff>28575</xdr:colOff>
      <xdr:row>239</xdr:row>
      <xdr:rowOff>0</xdr:rowOff>
    </xdr:to>
    <xdr:sp>
      <xdr:nvSpPr>
        <xdr:cNvPr id="4" name="Rectangle 5"/>
        <xdr:cNvSpPr>
          <a:spLocks/>
        </xdr:cNvSpPr>
      </xdr:nvSpPr>
      <xdr:spPr>
        <a:xfrm>
          <a:off x="238125" y="58235850"/>
          <a:ext cx="143922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18</xdr:col>
      <xdr:colOff>0</xdr:colOff>
      <xdr:row>14</xdr:row>
      <xdr:rowOff>0</xdr:rowOff>
    </xdr:to>
    <xdr:sp>
      <xdr:nvSpPr>
        <xdr:cNvPr id="5" name="Rectangle 6"/>
        <xdr:cNvSpPr>
          <a:spLocks/>
        </xdr:cNvSpPr>
      </xdr:nvSpPr>
      <xdr:spPr>
        <a:xfrm>
          <a:off x="209550" y="2733675"/>
          <a:ext cx="143922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18</xdr:col>
      <xdr:colOff>0</xdr:colOff>
      <xdr:row>1</xdr:row>
      <xdr:rowOff>0</xdr:rowOff>
    </xdr:to>
    <xdr:sp>
      <xdr:nvSpPr>
        <xdr:cNvPr id="6" name="Rectangle 16"/>
        <xdr:cNvSpPr>
          <a:spLocks/>
        </xdr:cNvSpPr>
      </xdr:nvSpPr>
      <xdr:spPr>
        <a:xfrm>
          <a:off x="209550" y="0"/>
          <a:ext cx="14392275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18</xdr:col>
      <xdr:colOff>0</xdr:colOff>
      <xdr:row>3</xdr:row>
      <xdr:rowOff>0</xdr:rowOff>
    </xdr:to>
    <xdr:sp>
      <xdr:nvSpPr>
        <xdr:cNvPr id="7" name="Rectangle 17"/>
        <xdr:cNvSpPr>
          <a:spLocks/>
        </xdr:cNvSpPr>
      </xdr:nvSpPr>
      <xdr:spPr>
        <a:xfrm>
          <a:off x="209550" y="523875"/>
          <a:ext cx="143922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190500</xdr:colOff>
      <xdr:row>2</xdr:row>
      <xdr:rowOff>276225</xdr:rowOff>
    </xdr:from>
    <xdr:ext cx="704850" cy="285750"/>
    <xdr:sp>
      <xdr:nvSpPr>
        <xdr:cNvPr id="8" name="Text Box 20"/>
        <xdr:cNvSpPr txBox="1">
          <a:spLocks noChangeArrowheads="1"/>
        </xdr:cNvSpPr>
      </xdr:nvSpPr>
      <xdr:spPr>
        <a:xfrm>
          <a:off x="400050" y="800100"/>
          <a:ext cx="704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Formato </a:t>
          </a: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2</xdr:col>
      <xdr:colOff>1000125</xdr:colOff>
      <xdr:row>2</xdr:row>
      <xdr:rowOff>85725</xdr:rowOff>
    </xdr:from>
    <xdr:to>
      <xdr:col>4</xdr:col>
      <xdr:colOff>466725</xdr:colOff>
      <xdr:row>2</xdr:row>
      <xdr:rowOff>495300</xdr:rowOff>
    </xdr:to>
    <xdr:sp>
      <xdr:nvSpPr>
        <xdr:cNvPr id="9" name="Rectangle 67"/>
        <xdr:cNvSpPr>
          <a:spLocks/>
        </xdr:cNvSpPr>
      </xdr:nvSpPr>
      <xdr:spPr>
        <a:xfrm>
          <a:off x="1209675" y="609600"/>
          <a:ext cx="866775" cy="4095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1181100</xdr:colOff>
      <xdr:row>2</xdr:row>
      <xdr:rowOff>85725</xdr:rowOff>
    </xdr:from>
    <xdr:ext cx="495300" cy="476250"/>
    <xdr:sp>
      <xdr:nvSpPr>
        <xdr:cNvPr id="10" name="Text Box 68"/>
        <xdr:cNvSpPr txBox="1">
          <a:spLocks noChangeArrowheads="1"/>
        </xdr:cNvSpPr>
      </xdr:nvSpPr>
      <xdr:spPr>
        <a:xfrm>
          <a:off x="1390650" y="609600"/>
          <a:ext cx="4953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AP</a:t>
          </a:r>
        </a:p>
      </xdr:txBody>
    </xdr:sp>
    <xdr:clientData/>
  </xdr:oneCellAnchor>
  <xdr:twoCellAnchor>
    <xdr:from>
      <xdr:col>7</xdr:col>
      <xdr:colOff>0</xdr:colOff>
      <xdr:row>221</xdr:row>
      <xdr:rowOff>0</xdr:rowOff>
    </xdr:from>
    <xdr:to>
      <xdr:col>9</xdr:col>
      <xdr:colOff>0</xdr:colOff>
      <xdr:row>231</xdr:row>
      <xdr:rowOff>161925</xdr:rowOff>
    </xdr:to>
    <xdr:sp>
      <xdr:nvSpPr>
        <xdr:cNvPr id="11" name="Rectangle 86"/>
        <xdr:cNvSpPr>
          <a:spLocks/>
        </xdr:cNvSpPr>
      </xdr:nvSpPr>
      <xdr:spPr>
        <a:xfrm>
          <a:off x="4410075" y="54492525"/>
          <a:ext cx="1714500" cy="2028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221</xdr:row>
      <xdr:rowOff>0</xdr:rowOff>
    </xdr:from>
    <xdr:to>
      <xdr:col>3</xdr:col>
      <xdr:colOff>0</xdr:colOff>
      <xdr:row>228</xdr:row>
      <xdr:rowOff>0</xdr:rowOff>
    </xdr:to>
    <xdr:sp>
      <xdr:nvSpPr>
        <xdr:cNvPr id="12" name="Rectangle 87"/>
        <xdr:cNvSpPr>
          <a:spLocks/>
        </xdr:cNvSpPr>
      </xdr:nvSpPr>
      <xdr:spPr>
        <a:xfrm>
          <a:off x="209550" y="54492525"/>
          <a:ext cx="1247775" cy="132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222</xdr:row>
      <xdr:rowOff>0</xdr:rowOff>
    </xdr:from>
    <xdr:to>
      <xdr:col>15</xdr:col>
      <xdr:colOff>0</xdr:colOff>
      <xdr:row>230</xdr:row>
      <xdr:rowOff>0</xdr:rowOff>
    </xdr:to>
    <xdr:sp>
      <xdr:nvSpPr>
        <xdr:cNvPr id="13" name="Rectangle 88"/>
        <xdr:cNvSpPr>
          <a:spLocks/>
        </xdr:cNvSpPr>
      </xdr:nvSpPr>
      <xdr:spPr>
        <a:xfrm>
          <a:off x="9553575" y="54730650"/>
          <a:ext cx="18859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217</xdr:row>
      <xdr:rowOff>0</xdr:rowOff>
    </xdr:from>
    <xdr:to>
      <xdr:col>18</xdr:col>
      <xdr:colOff>0</xdr:colOff>
      <xdr:row>218</xdr:row>
      <xdr:rowOff>0</xdr:rowOff>
    </xdr:to>
    <xdr:sp>
      <xdr:nvSpPr>
        <xdr:cNvPr id="14" name="Rectangle 300"/>
        <xdr:cNvSpPr>
          <a:spLocks/>
        </xdr:cNvSpPr>
      </xdr:nvSpPr>
      <xdr:spPr>
        <a:xfrm>
          <a:off x="209550" y="53178075"/>
          <a:ext cx="143922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IV963"/>
  <sheetViews>
    <sheetView tabSelected="1" zoomScale="70" zoomScaleNormal="70" zoomScaleSheetLayoutView="55" zoomScalePageLayoutView="0" workbookViewId="0" topLeftCell="A1">
      <selection activeCell="K43" sqref="K43:Q43"/>
    </sheetView>
  </sheetViews>
  <sheetFormatPr defaultColWidth="0" defaultRowHeight="12.75" zeroHeight="1"/>
  <cols>
    <col min="1" max="1" width="1.1484375" style="20" customWidth="1"/>
    <col min="2" max="2" width="2.00390625" style="20" customWidth="1"/>
    <col min="3" max="3" width="18.7109375" style="20" customWidth="1"/>
    <col min="4" max="4" width="2.28125" style="20" customWidth="1"/>
    <col min="5" max="5" width="17.57421875" style="20" customWidth="1"/>
    <col min="6" max="6" width="19.00390625" style="20" customWidth="1"/>
    <col min="7" max="7" width="5.421875" style="20" customWidth="1"/>
    <col min="8" max="8" width="10.8515625" style="20" customWidth="1"/>
    <col min="9" max="9" width="14.8515625" style="20" customWidth="1"/>
    <col min="10" max="10" width="2.28125" style="20" customWidth="1"/>
    <col min="11" max="11" width="14.7109375" style="20" customWidth="1"/>
    <col min="12" max="12" width="12.7109375" style="20" customWidth="1"/>
    <col min="13" max="13" width="21.7109375" style="20" customWidth="1"/>
    <col min="14" max="14" width="13.140625" style="20" customWidth="1"/>
    <col min="15" max="15" width="15.140625" style="20" customWidth="1"/>
    <col min="16" max="16" width="12.421875" style="20" customWidth="1"/>
    <col min="17" max="17" width="15.140625" style="20" customWidth="1"/>
    <col min="18" max="18" width="19.8515625" style="20" customWidth="1"/>
    <col min="19" max="19" width="2.00390625" style="20" customWidth="1"/>
    <col min="20" max="20" width="2.57421875" style="20" customWidth="1"/>
    <col min="21" max="16384" width="11.421875" style="30" hidden="1" customWidth="1"/>
  </cols>
  <sheetData>
    <row r="1" spans="2:19" ht="30.75" customHeight="1">
      <c r="B1" s="14"/>
      <c r="C1" s="221" t="s">
        <v>126</v>
      </c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15"/>
    </row>
    <row r="2" spans="2:19" ht="10.5" customHeight="1">
      <c r="B2" s="16"/>
      <c r="C2" s="17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</row>
    <row r="3" spans="2:19" ht="45" customHeight="1">
      <c r="B3" s="16"/>
      <c r="C3" s="62"/>
      <c r="D3" s="62"/>
      <c r="E3" s="62"/>
      <c r="F3" s="224" t="s">
        <v>128</v>
      </c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19"/>
    </row>
    <row r="4" spans="2:19" ht="12" customHeight="1" thickBot="1">
      <c r="B4" s="16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22"/>
      <c r="P4" s="22"/>
      <c r="Q4" s="22"/>
      <c r="R4" s="23"/>
      <c r="S4" s="24"/>
    </row>
    <row r="5" spans="2:27" ht="24" customHeight="1" thickBot="1" thickTop="1">
      <c r="B5" s="16"/>
      <c r="C5" s="222" t="s">
        <v>0</v>
      </c>
      <c r="D5" s="222"/>
      <c r="E5" s="222"/>
      <c r="F5" s="222"/>
      <c r="G5" s="222"/>
      <c r="H5" s="222"/>
      <c r="I5" s="222"/>
      <c r="J5" s="223"/>
      <c r="K5" s="225" t="s">
        <v>162</v>
      </c>
      <c r="L5" s="226"/>
      <c r="M5" s="226"/>
      <c r="N5" s="226"/>
      <c r="O5" s="226"/>
      <c r="P5" s="226"/>
      <c r="Q5" s="226"/>
      <c r="R5" s="227"/>
      <c r="S5" s="29"/>
      <c r="T5" s="25"/>
      <c r="U5" s="63"/>
      <c r="V5" s="63"/>
      <c r="W5" s="63"/>
      <c r="X5" s="63"/>
      <c r="Y5" s="63"/>
      <c r="Z5" s="63"/>
      <c r="AA5" s="64"/>
    </row>
    <row r="6" spans="2:27" s="20" customFormat="1" ht="9" customHeight="1" thickTop="1">
      <c r="B6" s="16"/>
      <c r="C6" s="26"/>
      <c r="D6" s="26"/>
      <c r="E6" s="26"/>
      <c r="F6" s="26"/>
      <c r="G6" s="26"/>
      <c r="H6" s="26"/>
      <c r="I6" s="26"/>
      <c r="J6" s="26"/>
      <c r="K6" s="22"/>
      <c r="L6" s="22"/>
      <c r="M6" s="22"/>
      <c r="N6" s="22"/>
      <c r="O6" s="22"/>
      <c r="P6" s="22"/>
      <c r="Q6" s="22"/>
      <c r="R6" s="22"/>
      <c r="S6" s="39"/>
      <c r="T6" s="27"/>
      <c r="U6" s="27"/>
      <c r="V6" s="27"/>
      <c r="W6" s="27"/>
      <c r="X6" s="27"/>
      <c r="Y6" s="27"/>
      <c r="Z6" s="27"/>
      <c r="AA6" s="27"/>
    </row>
    <row r="7" spans="2:27" ht="24" customHeight="1">
      <c r="B7" s="16"/>
      <c r="C7" s="222" t="s">
        <v>110</v>
      </c>
      <c r="D7" s="222"/>
      <c r="E7" s="222"/>
      <c r="F7" s="222"/>
      <c r="G7" s="222"/>
      <c r="H7" s="222"/>
      <c r="I7" s="222"/>
      <c r="J7" s="223"/>
      <c r="K7" s="225" t="s">
        <v>24</v>
      </c>
      <c r="L7" s="226"/>
      <c r="M7" s="226"/>
      <c r="N7" s="226"/>
      <c r="O7" s="226"/>
      <c r="P7" s="226"/>
      <c r="Q7" s="226"/>
      <c r="R7" s="227"/>
      <c r="S7" s="29"/>
      <c r="T7" s="25"/>
      <c r="U7" s="25"/>
      <c r="V7" s="25"/>
      <c r="W7" s="25"/>
      <c r="X7" s="25"/>
      <c r="Y7" s="25"/>
      <c r="Z7" s="25"/>
      <c r="AA7" s="25"/>
    </row>
    <row r="8" spans="2:27" ht="8.25" customHeight="1">
      <c r="B8" s="16"/>
      <c r="C8" s="13"/>
      <c r="D8" s="13"/>
      <c r="E8" s="13"/>
      <c r="F8" s="13"/>
      <c r="G8" s="13"/>
      <c r="H8" s="13"/>
      <c r="I8" s="13"/>
      <c r="J8" s="13"/>
      <c r="K8" s="28"/>
      <c r="L8" s="28"/>
      <c r="M8" s="28"/>
      <c r="N8" s="28"/>
      <c r="O8" s="28"/>
      <c r="P8" s="28"/>
      <c r="Q8" s="28"/>
      <c r="R8" s="28"/>
      <c r="S8" s="29"/>
      <c r="T8" s="25"/>
      <c r="U8" s="25"/>
      <c r="V8" s="25"/>
      <c r="W8" s="25"/>
      <c r="X8" s="25"/>
      <c r="Y8" s="25"/>
      <c r="Z8" s="25"/>
      <c r="AA8" s="25"/>
    </row>
    <row r="9" spans="2:27" ht="24" customHeight="1">
      <c r="B9" s="16"/>
      <c r="C9" s="222" t="s">
        <v>109</v>
      </c>
      <c r="D9" s="222"/>
      <c r="E9" s="222"/>
      <c r="F9" s="96" t="s">
        <v>107</v>
      </c>
      <c r="G9" s="121"/>
      <c r="H9" s="222" t="s">
        <v>111</v>
      </c>
      <c r="I9" s="222"/>
      <c r="J9" s="222"/>
      <c r="K9" s="222"/>
      <c r="L9" s="222"/>
      <c r="M9" s="123">
        <v>428</v>
      </c>
      <c r="N9" s="124"/>
      <c r="O9" s="87" t="s">
        <v>161</v>
      </c>
      <c r="P9" s="254" t="s">
        <v>158</v>
      </c>
      <c r="Q9" s="255"/>
      <c r="R9" s="120">
        <v>2009</v>
      </c>
      <c r="S9" s="39"/>
      <c r="T9" s="30"/>
      <c r="V9" s="31"/>
      <c r="W9" s="65"/>
      <c r="X9" s="65"/>
      <c r="Y9" s="65"/>
      <c r="Z9" s="65"/>
      <c r="AA9" s="65"/>
    </row>
    <row r="10" spans="2:27" ht="3.75" customHeight="1">
      <c r="B10" s="16"/>
      <c r="C10" s="13"/>
      <c r="D10" s="13"/>
      <c r="E10" s="13"/>
      <c r="F10" s="13"/>
      <c r="G10" s="13"/>
      <c r="H10" s="13"/>
      <c r="I10" s="13"/>
      <c r="J10" s="13"/>
      <c r="K10" s="28"/>
      <c r="L10" s="28"/>
      <c r="M10" s="122"/>
      <c r="N10" s="28"/>
      <c r="O10" s="28"/>
      <c r="P10" s="28"/>
      <c r="Q10" s="28"/>
      <c r="R10" s="28"/>
      <c r="S10" s="29"/>
      <c r="T10" s="25"/>
      <c r="U10" s="25"/>
      <c r="V10" s="25"/>
      <c r="W10" s="25"/>
      <c r="X10" s="25"/>
      <c r="Y10" s="25"/>
      <c r="Z10" s="25"/>
      <c r="AA10" s="25"/>
    </row>
    <row r="11" spans="2:19" ht="5.25" customHeight="1" thickBo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  <c r="O11" s="34"/>
      <c r="P11" s="34"/>
      <c r="Q11" s="34"/>
      <c r="R11" s="35"/>
      <c r="S11" s="36"/>
    </row>
    <row r="12" s="20" customFormat="1" ht="16.5" customHeight="1"/>
    <row r="13" spans="2:19" ht="2.25" customHeight="1" thickBot="1"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2:19" ht="21.75" customHeight="1">
      <c r="B14" s="14"/>
      <c r="C14" s="37" t="s">
        <v>1</v>
      </c>
      <c r="D14" s="37"/>
      <c r="E14" s="215" t="s">
        <v>2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15"/>
    </row>
    <row r="15" spans="2:19" ht="12" customHeight="1"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22"/>
      <c r="P15" s="22"/>
      <c r="Q15" s="22"/>
      <c r="R15" s="23"/>
      <c r="S15" s="24"/>
    </row>
    <row r="16" spans="2:19" ht="30" customHeight="1">
      <c r="B16" s="16"/>
      <c r="C16" s="145" t="s">
        <v>75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24"/>
    </row>
    <row r="17" spans="2:19" ht="10.5" customHeight="1" thickBot="1">
      <c r="B17" s="16"/>
      <c r="C17" s="1"/>
      <c r="D17" s="1"/>
      <c r="E17" s="1"/>
      <c r="F17" s="1"/>
      <c r="G17" s="1"/>
      <c r="H17" s="1"/>
      <c r="I17" s="1"/>
      <c r="J17" s="1"/>
      <c r="K17" s="1"/>
      <c r="L17" s="3"/>
      <c r="M17" s="4"/>
      <c r="N17" s="4"/>
      <c r="O17" s="4"/>
      <c r="P17" s="4"/>
      <c r="Q17" s="4"/>
      <c r="R17" s="4"/>
      <c r="S17" s="24"/>
    </row>
    <row r="18" spans="2:19" ht="18" customHeight="1" thickTop="1">
      <c r="B18" s="38"/>
      <c r="C18" s="185" t="s">
        <v>98</v>
      </c>
      <c r="D18" s="185"/>
      <c r="E18" s="185"/>
      <c r="F18" s="185"/>
      <c r="G18" s="185"/>
      <c r="H18" s="185"/>
      <c r="I18" s="185"/>
      <c r="J18" s="8"/>
      <c r="K18" s="156" t="s">
        <v>11</v>
      </c>
      <c r="L18" s="157"/>
      <c r="M18" s="157"/>
      <c r="N18" s="157"/>
      <c r="O18" s="157"/>
      <c r="P18" s="157"/>
      <c r="Q18" s="157"/>
      <c r="R18" s="167" t="s">
        <v>13</v>
      </c>
      <c r="S18" s="24"/>
    </row>
    <row r="19" spans="2:19" ht="18" customHeight="1">
      <c r="B19" s="16"/>
      <c r="C19" s="185"/>
      <c r="D19" s="185"/>
      <c r="E19" s="185"/>
      <c r="F19" s="185"/>
      <c r="G19" s="185"/>
      <c r="H19" s="185"/>
      <c r="I19" s="185"/>
      <c r="J19" s="3"/>
      <c r="K19" s="158"/>
      <c r="L19" s="159"/>
      <c r="M19" s="159"/>
      <c r="N19" s="159"/>
      <c r="O19" s="159"/>
      <c r="P19" s="159"/>
      <c r="Q19" s="159"/>
      <c r="R19" s="168"/>
      <c r="S19" s="24"/>
    </row>
    <row r="20" spans="2:19" ht="23.25" customHeight="1" thickBot="1">
      <c r="B20" s="38"/>
      <c r="C20" s="73"/>
      <c r="D20" s="73"/>
      <c r="E20" s="71"/>
      <c r="F20" s="71"/>
      <c r="G20" s="253"/>
      <c r="H20" s="253"/>
      <c r="I20" s="253"/>
      <c r="J20" s="253"/>
      <c r="K20" s="148" t="s">
        <v>168</v>
      </c>
      <c r="L20" s="149"/>
      <c r="M20" s="149"/>
      <c r="N20" s="149"/>
      <c r="O20" s="149"/>
      <c r="P20" s="149"/>
      <c r="Q20" s="150"/>
      <c r="R20" s="117">
        <v>39934</v>
      </c>
      <c r="S20" s="24"/>
    </row>
    <row r="21" spans="2:19" ht="23.25" customHeight="1" thickBot="1">
      <c r="B21" s="16"/>
      <c r="C21" s="97"/>
      <c r="D21" s="97"/>
      <c r="E21" s="51" t="s">
        <v>3</v>
      </c>
      <c r="F21" s="97"/>
      <c r="G21" s="97"/>
      <c r="H21" s="97"/>
      <c r="I21" s="105"/>
      <c r="J21" s="71"/>
      <c r="K21" s="182"/>
      <c r="L21" s="183"/>
      <c r="M21" s="183"/>
      <c r="N21" s="183"/>
      <c r="O21" s="183"/>
      <c r="P21" s="183"/>
      <c r="Q21" s="184"/>
      <c r="R21" s="118"/>
      <c r="S21" s="24"/>
    </row>
    <row r="22" spans="2:19" ht="23.25" customHeight="1">
      <c r="B22" s="38"/>
      <c r="C22" s="70"/>
      <c r="D22" s="71"/>
      <c r="E22" s="75"/>
      <c r="F22" s="72"/>
      <c r="G22" s="72"/>
      <c r="H22" s="71"/>
      <c r="I22" s="72"/>
      <c r="J22" s="71"/>
      <c r="K22" s="182"/>
      <c r="L22" s="183"/>
      <c r="M22" s="183"/>
      <c r="N22" s="183"/>
      <c r="O22" s="183"/>
      <c r="P22" s="183"/>
      <c r="Q22" s="184"/>
      <c r="R22" s="118"/>
      <c r="S22" s="24"/>
    </row>
    <row r="23" spans="2:19" ht="23.25" customHeight="1" thickBot="1">
      <c r="B23" s="16"/>
      <c r="C23" s="73"/>
      <c r="D23" s="73"/>
      <c r="E23" s="73"/>
      <c r="F23" s="73"/>
      <c r="G23" s="73"/>
      <c r="H23" s="74"/>
      <c r="I23" s="73"/>
      <c r="J23" s="73"/>
      <c r="K23" s="169"/>
      <c r="L23" s="170"/>
      <c r="M23" s="170"/>
      <c r="N23" s="170"/>
      <c r="O23" s="170"/>
      <c r="P23" s="170"/>
      <c r="Q23" s="171"/>
      <c r="R23" s="119"/>
      <c r="S23" s="24"/>
    </row>
    <row r="24" spans="2:19" ht="11.25" customHeight="1" thickBot="1" thickTop="1">
      <c r="B24" s="16"/>
      <c r="C24" s="186"/>
      <c r="D24" s="186"/>
      <c r="E24" s="76"/>
      <c r="F24" s="72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4"/>
    </row>
    <row r="25" spans="2:19" ht="50.25" customHeight="1" thickBot="1" thickTop="1">
      <c r="B25" s="16"/>
      <c r="C25" s="146" t="s">
        <v>60</v>
      </c>
      <c r="D25" s="147"/>
      <c r="E25" s="160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2"/>
      <c r="S25" s="24"/>
    </row>
    <row r="26" spans="2:19" ht="10.5" customHeight="1" thickTop="1">
      <c r="B26" s="16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22"/>
      <c r="P26" s="22"/>
      <c r="Q26" s="22"/>
      <c r="R26" s="23"/>
      <c r="S26" s="24"/>
    </row>
    <row r="27" spans="2:19" ht="30" customHeight="1">
      <c r="B27" s="16"/>
      <c r="C27" s="145" t="s">
        <v>76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24"/>
    </row>
    <row r="28" spans="2:19" ht="10.5" customHeight="1" thickBot="1">
      <c r="B28" s="16"/>
      <c r="C28" s="1"/>
      <c r="D28" s="1"/>
      <c r="E28" s="1"/>
      <c r="F28" s="1"/>
      <c r="G28" s="1"/>
      <c r="H28" s="1"/>
      <c r="I28" s="1"/>
      <c r="J28" s="1"/>
      <c r="K28" s="1"/>
      <c r="L28" s="3"/>
      <c r="M28" s="3"/>
      <c r="N28" s="4"/>
      <c r="O28" s="4"/>
      <c r="P28" s="4"/>
      <c r="Q28" s="4"/>
      <c r="R28" s="4"/>
      <c r="S28" s="7"/>
    </row>
    <row r="29" spans="2:19" ht="18" customHeight="1" thickTop="1">
      <c r="B29" s="38"/>
      <c r="C29" s="151" t="s">
        <v>84</v>
      </c>
      <c r="D29" s="151"/>
      <c r="E29" s="151"/>
      <c r="F29" s="151"/>
      <c r="G29" s="151"/>
      <c r="H29" s="151"/>
      <c r="I29" s="151"/>
      <c r="J29" s="151"/>
      <c r="K29" s="156" t="s">
        <v>11</v>
      </c>
      <c r="L29" s="157"/>
      <c r="M29" s="157"/>
      <c r="N29" s="157"/>
      <c r="O29" s="157"/>
      <c r="P29" s="157"/>
      <c r="Q29" s="157"/>
      <c r="R29" s="167" t="s">
        <v>13</v>
      </c>
      <c r="S29" s="24"/>
    </row>
    <row r="30" spans="2:19" ht="18" customHeight="1">
      <c r="B30" s="16"/>
      <c r="C30" s="151"/>
      <c r="D30" s="151"/>
      <c r="E30" s="151"/>
      <c r="F30" s="151"/>
      <c r="G30" s="151"/>
      <c r="H30" s="151"/>
      <c r="I30" s="151"/>
      <c r="J30" s="151"/>
      <c r="K30" s="158"/>
      <c r="L30" s="159"/>
      <c r="M30" s="159"/>
      <c r="N30" s="159"/>
      <c r="O30" s="159"/>
      <c r="P30" s="159"/>
      <c r="Q30" s="159"/>
      <c r="R30" s="168"/>
      <c r="S30" s="24"/>
    </row>
    <row r="31" spans="2:19" ht="23.25" customHeight="1" thickBot="1">
      <c r="B31" s="38"/>
      <c r="C31" s="79"/>
      <c r="D31" s="79"/>
      <c r="E31" s="79"/>
      <c r="F31" s="79"/>
      <c r="G31" s="79"/>
      <c r="H31" s="79"/>
      <c r="I31" s="79"/>
      <c r="J31" s="151"/>
      <c r="K31" s="148" t="s">
        <v>164</v>
      </c>
      <c r="L31" s="149"/>
      <c r="M31" s="149"/>
      <c r="N31" s="149"/>
      <c r="O31" s="149"/>
      <c r="P31" s="149"/>
      <c r="Q31" s="150"/>
      <c r="R31" s="117">
        <v>39934</v>
      </c>
      <c r="S31" s="24"/>
    </row>
    <row r="32" spans="2:19" ht="23.25" customHeight="1" thickBot="1">
      <c r="B32" s="16"/>
      <c r="C32" s="97"/>
      <c r="D32" s="97"/>
      <c r="E32" s="51" t="s">
        <v>3</v>
      </c>
      <c r="F32" s="97"/>
      <c r="G32" s="97"/>
      <c r="H32" s="97"/>
      <c r="I32" s="105"/>
      <c r="J32" s="71"/>
      <c r="K32" s="182" t="s">
        <v>163</v>
      </c>
      <c r="L32" s="183"/>
      <c r="M32" s="183"/>
      <c r="N32" s="183"/>
      <c r="O32" s="183"/>
      <c r="P32" s="183"/>
      <c r="Q32" s="184"/>
      <c r="R32" s="117" t="s">
        <v>178</v>
      </c>
      <c r="S32" s="24"/>
    </row>
    <row r="33" spans="2:19" ht="23.25" customHeight="1">
      <c r="B33" s="38"/>
      <c r="C33" s="70"/>
      <c r="D33" s="71"/>
      <c r="E33" s="73"/>
      <c r="F33" s="72"/>
      <c r="G33" s="72"/>
      <c r="H33" s="71"/>
      <c r="I33" s="72"/>
      <c r="J33" s="71"/>
      <c r="K33" s="182"/>
      <c r="L33" s="183"/>
      <c r="M33" s="183"/>
      <c r="N33" s="183"/>
      <c r="O33" s="183"/>
      <c r="P33" s="183"/>
      <c r="Q33" s="184"/>
      <c r="R33" s="118"/>
      <c r="S33" s="24"/>
    </row>
    <row r="34" spans="2:19" ht="23.25" customHeight="1" thickBot="1">
      <c r="B34" s="16"/>
      <c r="C34" s="73"/>
      <c r="D34" s="73"/>
      <c r="E34" s="73"/>
      <c r="F34" s="73"/>
      <c r="G34" s="73"/>
      <c r="H34" s="74"/>
      <c r="I34" s="73"/>
      <c r="J34" s="73"/>
      <c r="K34" s="169"/>
      <c r="L34" s="170"/>
      <c r="M34" s="170"/>
      <c r="N34" s="170"/>
      <c r="O34" s="170"/>
      <c r="P34" s="170"/>
      <c r="Q34" s="171"/>
      <c r="R34" s="119"/>
      <c r="S34" s="24"/>
    </row>
    <row r="35" spans="2:19" ht="11.25" customHeight="1" thickBot="1" thickTop="1">
      <c r="B35" s="16"/>
      <c r="C35" s="186"/>
      <c r="D35" s="186"/>
      <c r="E35" s="76"/>
      <c r="F35" s="72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4"/>
    </row>
    <row r="36" spans="2:19" ht="50.25" customHeight="1" thickBot="1" thickTop="1">
      <c r="B36" s="16"/>
      <c r="C36" s="146" t="s">
        <v>60</v>
      </c>
      <c r="D36" s="147"/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2"/>
      <c r="S36" s="24"/>
    </row>
    <row r="37" spans="2:19" ht="11.25" customHeight="1" thickTop="1">
      <c r="B37" s="16"/>
      <c r="C37" s="22"/>
      <c r="D37" s="22"/>
      <c r="E37" s="22"/>
      <c r="F37" s="22"/>
      <c r="G37" s="22"/>
      <c r="H37" s="22"/>
      <c r="I37" s="23"/>
      <c r="J37" s="23"/>
      <c r="K37" s="23"/>
      <c r="L37" s="23"/>
      <c r="M37" s="23"/>
      <c r="N37" s="22"/>
      <c r="O37" s="22"/>
      <c r="P37" s="22"/>
      <c r="Q37" s="22"/>
      <c r="R37" s="22"/>
      <c r="S37" s="39"/>
    </row>
    <row r="38" spans="2:19" ht="30" customHeight="1">
      <c r="B38" s="16"/>
      <c r="C38" s="145" t="s">
        <v>77</v>
      </c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24"/>
    </row>
    <row r="39" spans="2:19" ht="12" customHeight="1" thickBot="1">
      <c r="B39" s="16"/>
      <c r="C39" s="1"/>
      <c r="D39" s="1"/>
      <c r="E39" s="1"/>
      <c r="F39" s="1"/>
      <c r="G39" s="1"/>
      <c r="H39" s="1"/>
      <c r="I39" s="1"/>
      <c r="J39" s="1"/>
      <c r="K39" s="1"/>
      <c r="L39" s="3"/>
      <c r="M39" s="4"/>
      <c r="N39" s="4"/>
      <c r="O39" s="4"/>
      <c r="P39" s="4"/>
      <c r="Q39" s="4"/>
      <c r="R39" s="4"/>
      <c r="S39" s="24"/>
    </row>
    <row r="40" spans="2:19" ht="22.5" customHeight="1" thickTop="1">
      <c r="B40" s="38"/>
      <c r="C40" s="151" t="s">
        <v>85</v>
      </c>
      <c r="D40" s="151"/>
      <c r="E40" s="151"/>
      <c r="F40" s="151"/>
      <c r="G40" s="151"/>
      <c r="H40" s="151"/>
      <c r="I40" s="151"/>
      <c r="J40" s="151"/>
      <c r="K40" s="156" t="s">
        <v>11</v>
      </c>
      <c r="L40" s="157"/>
      <c r="M40" s="157"/>
      <c r="N40" s="157"/>
      <c r="O40" s="157"/>
      <c r="P40" s="157"/>
      <c r="Q40" s="157"/>
      <c r="R40" s="167" t="s">
        <v>13</v>
      </c>
      <c r="S40" s="24"/>
    </row>
    <row r="41" spans="2:19" ht="18" customHeight="1">
      <c r="B41" s="16"/>
      <c r="C41" s="151"/>
      <c r="D41" s="151"/>
      <c r="E41" s="151"/>
      <c r="F41" s="151"/>
      <c r="G41" s="151"/>
      <c r="H41" s="151"/>
      <c r="I41" s="151"/>
      <c r="J41" s="151"/>
      <c r="K41" s="158"/>
      <c r="L41" s="159"/>
      <c r="M41" s="159"/>
      <c r="N41" s="159"/>
      <c r="O41" s="159"/>
      <c r="P41" s="159"/>
      <c r="Q41" s="159"/>
      <c r="R41" s="168"/>
      <c r="S41" s="24"/>
    </row>
    <row r="42" spans="2:19" ht="26.25" customHeight="1">
      <c r="B42" s="38"/>
      <c r="C42" s="151"/>
      <c r="D42" s="151"/>
      <c r="E42" s="151"/>
      <c r="F42" s="151"/>
      <c r="G42" s="151"/>
      <c r="H42" s="151"/>
      <c r="I42" s="151"/>
      <c r="J42" s="151"/>
      <c r="K42" s="148" t="s">
        <v>167</v>
      </c>
      <c r="L42" s="149"/>
      <c r="M42" s="149"/>
      <c r="N42" s="149"/>
      <c r="O42" s="149"/>
      <c r="P42" s="149"/>
      <c r="Q42" s="150"/>
      <c r="R42" s="117">
        <v>39934</v>
      </c>
      <c r="S42" s="24"/>
    </row>
    <row r="43" spans="2:19" ht="23.25" customHeight="1" thickBot="1">
      <c r="B43" s="38"/>
      <c r="C43" s="83"/>
      <c r="D43" s="83"/>
      <c r="E43" s="83"/>
      <c r="F43" s="83"/>
      <c r="G43" s="83"/>
      <c r="H43" s="83"/>
      <c r="I43" s="83"/>
      <c r="J43" s="83"/>
      <c r="K43" s="182" t="s">
        <v>165</v>
      </c>
      <c r="L43" s="183"/>
      <c r="M43" s="183"/>
      <c r="N43" s="183"/>
      <c r="O43" s="183"/>
      <c r="P43" s="183"/>
      <c r="Q43" s="184"/>
      <c r="R43" s="117">
        <v>39934</v>
      </c>
      <c r="S43" s="24"/>
    </row>
    <row r="44" spans="2:19" ht="23.25" customHeight="1" thickBot="1">
      <c r="B44" s="16"/>
      <c r="C44" s="97"/>
      <c r="D44" s="97"/>
      <c r="E44" s="51" t="s">
        <v>3</v>
      </c>
      <c r="F44" s="97"/>
      <c r="G44" s="97"/>
      <c r="H44" s="97"/>
      <c r="I44" s="105"/>
      <c r="J44" s="71"/>
      <c r="K44" s="182"/>
      <c r="L44" s="183"/>
      <c r="M44" s="183"/>
      <c r="N44" s="183"/>
      <c r="O44" s="183"/>
      <c r="P44" s="183"/>
      <c r="Q44" s="184"/>
      <c r="R44" s="118"/>
      <c r="S44" s="24"/>
    </row>
    <row r="45" spans="2:19" ht="23.25" customHeight="1" thickBot="1">
      <c r="B45" s="16"/>
      <c r="C45" s="73"/>
      <c r="D45" s="73"/>
      <c r="E45" s="73"/>
      <c r="F45" s="73"/>
      <c r="G45" s="73"/>
      <c r="H45" s="74"/>
      <c r="I45" s="73"/>
      <c r="J45" s="73"/>
      <c r="K45" s="169"/>
      <c r="L45" s="170"/>
      <c r="M45" s="170"/>
      <c r="N45" s="170"/>
      <c r="O45" s="170"/>
      <c r="P45" s="170"/>
      <c r="Q45" s="171"/>
      <c r="R45" s="119"/>
      <c r="S45" s="24"/>
    </row>
    <row r="46" spans="2:19" ht="11.25" customHeight="1" thickBot="1" thickTop="1">
      <c r="B46" s="16"/>
      <c r="C46" s="186"/>
      <c r="D46" s="186"/>
      <c r="E46" s="76"/>
      <c r="F46" s="72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4"/>
    </row>
    <row r="47" spans="2:19" ht="50.25" customHeight="1" thickBot="1" thickTop="1">
      <c r="B47" s="16"/>
      <c r="C47" s="146" t="s">
        <v>60</v>
      </c>
      <c r="D47" s="14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2"/>
      <c r="S47" s="24"/>
    </row>
    <row r="48" spans="2:19" ht="11.25" customHeight="1" thickTop="1">
      <c r="B48" s="16"/>
      <c r="C48" s="22"/>
      <c r="D48" s="22"/>
      <c r="E48" s="22"/>
      <c r="F48" s="22"/>
      <c r="G48" s="22"/>
      <c r="H48" s="22"/>
      <c r="I48" s="23"/>
      <c r="J48" s="23"/>
      <c r="K48" s="23"/>
      <c r="L48" s="23"/>
      <c r="M48" s="23"/>
      <c r="N48" s="22"/>
      <c r="O48" s="22"/>
      <c r="P48" s="22"/>
      <c r="Q48" s="22"/>
      <c r="R48" s="22"/>
      <c r="S48" s="39"/>
    </row>
    <row r="49" spans="2:19" ht="3" customHeight="1">
      <c r="B49" s="16"/>
      <c r="C49" s="22"/>
      <c r="D49" s="22"/>
      <c r="E49" s="22"/>
      <c r="F49" s="22"/>
      <c r="G49" s="22"/>
      <c r="H49" s="22"/>
      <c r="I49" s="23"/>
      <c r="J49" s="23"/>
      <c r="K49" s="23"/>
      <c r="L49" s="23"/>
      <c r="M49" s="23"/>
      <c r="N49" s="22"/>
      <c r="O49" s="22"/>
      <c r="P49" s="22"/>
      <c r="Q49" s="22"/>
      <c r="R49" s="22"/>
      <c r="S49" s="39"/>
    </row>
    <row r="50" spans="2:19" ht="30" customHeight="1">
      <c r="B50" s="16"/>
      <c r="C50" s="145" t="s">
        <v>78</v>
      </c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24"/>
    </row>
    <row r="51" spans="2:19" ht="21" customHeight="1" thickBot="1">
      <c r="B51" s="16"/>
      <c r="C51" s="1"/>
      <c r="D51" s="1"/>
      <c r="E51" s="1"/>
      <c r="F51" s="1"/>
      <c r="G51" s="1"/>
      <c r="H51" s="1"/>
      <c r="I51" s="1"/>
      <c r="J51" s="1"/>
      <c r="K51" s="1"/>
      <c r="L51" s="3"/>
      <c r="M51" s="4"/>
      <c r="N51" s="4"/>
      <c r="O51" s="4"/>
      <c r="P51" s="4"/>
      <c r="Q51" s="4"/>
      <c r="R51" s="4"/>
      <c r="S51" s="24"/>
    </row>
    <row r="52" spans="2:19" ht="17.25" customHeight="1" thickTop="1">
      <c r="B52" s="38"/>
      <c r="C52" s="151" t="s">
        <v>112</v>
      </c>
      <c r="D52" s="151"/>
      <c r="E52" s="151"/>
      <c r="F52" s="151"/>
      <c r="G52" s="151"/>
      <c r="H52" s="151"/>
      <c r="I52" s="151"/>
      <c r="J52" s="151"/>
      <c r="K52" s="156" t="s">
        <v>11</v>
      </c>
      <c r="L52" s="157"/>
      <c r="M52" s="157"/>
      <c r="N52" s="157"/>
      <c r="O52" s="157"/>
      <c r="P52" s="157"/>
      <c r="Q52" s="157"/>
      <c r="R52" s="167" t="s">
        <v>13</v>
      </c>
      <c r="S52" s="24"/>
    </row>
    <row r="53" spans="2:19" ht="17.25" customHeight="1">
      <c r="B53" s="16"/>
      <c r="C53" s="151"/>
      <c r="D53" s="151"/>
      <c r="E53" s="151"/>
      <c r="F53" s="151"/>
      <c r="G53" s="151"/>
      <c r="H53" s="151"/>
      <c r="I53" s="151"/>
      <c r="J53" s="151"/>
      <c r="K53" s="158"/>
      <c r="L53" s="159"/>
      <c r="M53" s="159"/>
      <c r="N53" s="159"/>
      <c r="O53" s="159"/>
      <c r="P53" s="159"/>
      <c r="Q53" s="159"/>
      <c r="R53" s="168"/>
      <c r="S53" s="24"/>
    </row>
    <row r="54" spans="2:19" ht="23.25" customHeight="1">
      <c r="B54" s="38"/>
      <c r="C54" s="151"/>
      <c r="D54" s="151"/>
      <c r="E54" s="151"/>
      <c r="F54" s="151"/>
      <c r="G54" s="151"/>
      <c r="H54" s="151"/>
      <c r="I54" s="151"/>
      <c r="J54" s="151"/>
      <c r="K54" s="148" t="s">
        <v>166</v>
      </c>
      <c r="L54" s="149"/>
      <c r="M54" s="149"/>
      <c r="N54" s="149"/>
      <c r="O54" s="149"/>
      <c r="P54" s="149"/>
      <c r="Q54" s="150"/>
      <c r="R54" s="117">
        <v>39934</v>
      </c>
      <c r="S54" s="24"/>
    </row>
    <row r="55" spans="2:19" ht="23.25" customHeight="1">
      <c r="B55" s="16"/>
      <c r="C55" s="151"/>
      <c r="D55" s="151"/>
      <c r="E55" s="151"/>
      <c r="F55" s="151"/>
      <c r="G55" s="151"/>
      <c r="H55" s="151"/>
      <c r="I55" s="151"/>
      <c r="J55" s="71"/>
      <c r="K55" s="182" t="s">
        <v>170</v>
      </c>
      <c r="L55" s="183"/>
      <c r="M55" s="183"/>
      <c r="N55" s="183"/>
      <c r="O55" s="183"/>
      <c r="P55" s="183"/>
      <c r="Q55" s="184"/>
      <c r="R55" s="117" t="s">
        <v>178</v>
      </c>
      <c r="S55" s="24"/>
    </row>
    <row r="56" spans="2:19" ht="23.25" customHeight="1" thickBot="1">
      <c r="B56" s="38"/>
      <c r="C56" s="151"/>
      <c r="D56" s="151"/>
      <c r="E56" s="151"/>
      <c r="F56" s="151"/>
      <c r="G56" s="151"/>
      <c r="H56" s="151"/>
      <c r="I56" s="151"/>
      <c r="J56" s="71"/>
      <c r="K56" s="182"/>
      <c r="L56" s="183"/>
      <c r="M56" s="183"/>
      <c r="N56" s="183"/>
      <c r="O56" s="183"/>
      <c r="P56" s="183"/>
      <c r="Q56" s="184"/>
      <c r="R56" s="118"/>
      <c r="S56" s="24"/>
    </row>
    <row r="57" spans="2:19" ht="23.25" customHeight="1" thickBot="1">
      <c r="B57" s="16"/>
      <c r="C57" s="73"/>
      <c r="D57" s="73"/>
      <c r="E57" s="51" t="s">
        <v>3</v>
      </c>
      <c r="F57" s="73"/>
      <c r="G57" s="73"/>
      <c r="H57" s="74"/>
      <c r="I57" s="73"/>
      <c r="J57" s="73"/>
      <c r="K57" s="169"/>
      <c r="L57" s="170"/>
      <c r="M57" s="170"/>
      <c r="N57" s="170"/>
      <c r="O57" s="170"/>
      <c r="P57" s="170"/>
      <c r="Q57" s="171"/>
      <c r="R57" s="119"/>
      <c r="S57" s="24"/>
    </row>
    <row r="58" spans="2:19" ht="11.25" customHeight="1" thickBot="1">
      <c r="B58" s="16"/>
      <c r="C58" s="186"/>
      <c r="D58" s="186"/>
      <c r="E58" s="76"/>
      <c r="F58" s="72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4"/>
    </row>
    <row r="59" spans="2:19" ht="50.25" customHeight="1" thickBot="1" thickTop="1">
      <c r="B59" s="16"/>
      <c r="C59" s="146" t="s">
        <v>60</v>
      </c>
      <c r="D59" s="147"/>
      <c r="E59" s="160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2"/>
      <c r="S59" s="24"/>
    </row>
    <row r="60" spans="2:19" ht="10.5" customHeight="1" thickTop="1">
      <c r="B60" s="16"/>
      <c r="C60" s="22"/>
      <c r="D60" s="22"/>
      <c r="E60" s="22"/>
      <c r="F60" s="22"/>
      <c r="G60" s="22"/>
      <c r="H60" s="22"/>
      <c r="I60" s="23"/>
      <c r="J60" s="23"/>
      <c r="K60" s="23"/>
      <c r="L60" s="23"/>
      <c r="M60" s="23"/>
      <c r="N60" s="22"/>
      <c r="O60" s="22"/>
      <c r="P60" s="22"/>
      <c r="Q60" s="22"/>
      <c r="R60" s="22"/>
      <c r="S60" s="39"/>
    </row>
    <row r="61" spans="2:19" ht="30" customHeight="1">
      <c r="B61" s="16"/>
      <c r="C61" s="145" t="s">
        <v>79</v>
      </c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24"/>
    </row>
    <row r="62" spans="2:19" ht="10.5" customHeight="1" thickBot="1">
      <c r="B62" s="16"/>
      <c r="C62" s="1"/>
      <c r="D62" s="1"/>
      <c r="E62" s="1"/>
      <c r="F62" s="1"/>
      <c r="G62" s="1"/>
      <c r="H62" s="1"/>
      <c r="I62" s="1"/>
      <c r="J62" s="1"/>
      <c r="K62" s="1"/>
      <c r="L62" s="3"/>
      <c r="M62" s="4"/>
      <c r="N62" s="4"/>
      <c r="O62" s="4"/>
      <c r="P62" s="4"/>
      <c r="Q62" s="4"/>
      <c r="R62" s="4"/>
      <c r="S62" s="24"/>
    </row>
    <row r="63" spans="2:19" ht="17.25" customHeight="1" thickTop="1">
      <c r="B63" s="38"/>
      <c r="C63" s="151" t="s">
        <v>86</v>
      </c>
      <c r="D63" s="151"/>
      <c r="E63" s="151"/>
      <c r="F63" s="151"/>
      <c r="G63" s="151"/>
      <c r="H63" s="151"/>
      <c r="I63" s="151"/>
      <c r="J63" s="151"/>
      <c r="K63" s="156" t="s">
        <v>11</v>
      </c>
      <c r="L63" s="157"/>
      <c r="M63" s="157"/>
      <c r="N63" s="157"/>
      <c r="O63" s="157"/>
      <c r="P63" s="157"/>
      <c r="Q63" s="157"/>
      <c r="R63" s="167" t="s">
        <v>13</v>
      </c>
      <c r="S63" s="24"/>
    </row>
    <row r="64" spans="2:19" ht="17.25" customHeight="1">
      <c r="B64" s="16"/>
      <c r="C64" s="151"/>
      <c r="D64" s="151"/>
      <c r="E64" s="151"/>
      <c r="F64" s="151"/>
      <c r="G64" s="151"/>
      <c r="H64" s="151"/>
      <c r="I64" s="151"/>
      <c r="J64" s="151"/>
      <c r="K64" s="158"/>
      <c r="L64" s="159"/>
      <c r="M64" s="159"/>
      <c r="N64" s="159"/>
      <c r="O64" s="159"/>
      <c r="P64" s="159"/>
      <c r="Q64" s="159"/>
      <c r="R64" s="168"/>
      <c r="S64" s="24"/>
    </row>
    <row r="65" spans="2:19" ht="23.25" customHeight="1" thickBot="1">
      <c r="B65" s="38"/>
      <c r="C65" s="151"/>
      <c r="D65" s="151"/>
      <c r="E65" s="151"/>
      <c r="F65" s="151"/>
      <c r="G65" s="151"/>
      <c r="H65" s="151"/>
      <c r="I65" s="151"/>
      <c r="J65" s="151"/>
      <c r="K65" s="148" t="s">
        <v>175</v>
      </c>
      <c r="L65" s="149"/>
      <c r="M65" s="149"/>
      <c r="N65" s="149"/>
      <c r="O65" s="149"/>
      <c r="P65" s="149"/>
      <c r="Q65" s="150"/>
      <c r="R65" s="117">
        <v>39934</v>
      </c>
      <c r="S65" s="24"/>
    </row>
    <row r="66" spans="2:19" ht="23.25" customHeight="1" thickBot="1">
      <c r="B66" s="16"/>
      <c r="C66" s="79"/>
      <c r="D66" s="79"/>
      <c r="E66" s="51" t="s">
        <v>3</v>
      </c>
      <c r="F66" s="79"/>
      <c r="G66" s="79"/>
      <c r="H66" s="79"/>
      <c r="I66" s="79"/>
      <c r="J66" s="71"/>
      <c r="K66" s="182"/>
      <c r="L66" s="183"/>
      <c r="M66" s="183"/>
      <c r="N66" s="183"/>
      <c r="O66" s="183"/>
      <c r="P66" s="183"/>
      <c r="Q66" s="184"/>
      <c r="R66" s="118"/>
      <c r="S66" s="24"/>
    </row>
    <row r="67" spans="2:19" ht="23.25" customHeight="1">
      <c r="B67" s="38"/>
      <c r="C67" s="70"/>
      <c r="D67" s="71"/>
      <c r="E67" s="72"/>
      <c r="F67" s="72"/>
      <c r="G67" s="72"/>
      <c r="H67" s="71"/>
      <c r="I67" s="72"/>
      <c r="J67" s="71"/>
      <c r="K67" s="182"/>
      <c r="L67" s="183"/>
      <c r="M67" s="183"/>
      <c r="N67" s="183"/>
      <c r="O67" s="183"/>
      <c r="P67" s="183"/>
      <c r="Q67" s="184"/>
      <c r="R67" s="118"/>
      <c r="S67" s="24"/>
    </row>
    <row r="68" spans="2:19" ht="23.25" customHeight="1" thickBot="1">
      <c r="B68" s="16"/>
      <c r="C68" s="73"/>
      <c r="D68" s="73"/>
      <c r="E68" s="73"/>
      <c r="F68" s="73"/>
      <c r="G68" s="73"/>
      <c r="H68" s="74"/>
      <c r="I68" s="73"/>
      <c r="J68" s="73"/>
      <c r="K68" s="169"/>
      <c r="L68" s="170"/>
      <c r="M68" s="170"/>
      <c r="N68" s="170"/>
      <c r="O68" s="170"/>
      <c r="P68" s="170"/>
      <c r="Q68" s="171"/>
      <c r="R68" s="119"/>
      <c r="S68" s="24"/>
    </row>
    <row r="69" spans="2:19" ht="11.25" customHeight="1" thickBot="1" thickTop="1">
      <c r="B69" s="16"/>
      <c r="C69" s="186"/>
      <c r="D69" s="186"/>
      <c r="E69" s="76"/>
      <c r="F69" s="72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4"/>
    </row>
    <row r="70" spans="2:19" ht="50.25" customHeight="1" thickBot="1" thickTop="1">
      <c r="B70" s="16"/>
      <c r="C70" s="146" t="s">
        <v>60</v>
      </c>
      <c r="D70" s="147"/>
      <c r="E70" s="160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2"/>
      <c r="S70" s="24"/>
    </row>
    <row r="71" spans="2:19" ht="10.5" customHeight="1" thickTop="1">
      <c r="B71" s="16"/>
      <c r="C71" s="22"/>
      <c r="D71" s="22"/>
      <c r="E71" s="22"/>
      <c r="F71" s="22"/>
      <c r="G71" s="22"/>
      <c r="H71" s="22"/>
      <c r="I71" s="23"/>
      <c r="J71" s="23"/>
      <c r="K71" s="23"/>
      <c r="L71" s="23"/>
      <c r="M71" s="23"/>
      <c r="N71" s="22"/>
      <c r="O71" s="22"/>
      <c r="P71" s="22"/>
      <c r="Q71" s="22"/>
      <c r="R71" s="22"/>
      <c r="S71" s="39"/>
    </row>
    <row r="72" spans="2:19" ht="30" customHeight="1">
      <c r="B72" s="16"/>
      <c r="C72" s="145" t="s">
        <v>80</v>
      </c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24"/>
    </row>
    <row r="73" spans="2:19" ht="10.5" customHeight="1" thickBot="1">
      <c r="B73" s="16"/>
      <c r="C73" s="1"/>
      <c r="D73" s="1"/>
      <c r="E73" s="1"/>
      <c r="F73" s="1"/>
      <c r="G73" s="1"/>
      <c r="H73" s="1"/>
      <c r="I73" s="1"/>
      <c r="J73" s="1"/>
      <c r="K73" s="1"/>
      <c r="L73" s="3"/>
      <c r="M73" s="4"/>
      <c r="N73" s="4"/>
      <c r="O73" s="4"/>
      <c r="P73" s="4"/>
      <c r="Q73" s="4"/>
      <c r="R73" s="4"/>
      <c r="S73" s="24"/>
    </row>
    <row r="74" spans="2:19" ht="17.25" customHeight="1" thickTop="1">
      <c r="B74" s="38"/>
      <c r="C74" s="151" t="s">
        <v>69</v>
      </c>
      <c r="D74" s="151"/>
      <c r="E74" s="151"/>
      <c r="F74" s="151"/>
      <c r="G74" s="151"/>
      <c r="H74" s="151"/>
      <c r="I74" s="151"/>
      <c r="J74" s="151"/>
      <c r="K74" s="156" t="s">
        <v>11</v>
      </c>
      <c r="L74" s="157"/>
      <c r="M74" s="157"/>
      <c r="N74" s="157"/>
      <c r="O74" s="157"/>
      <c r="P74" s="157"/>
      <c r="Q74" s="157"/>
      <c r="R74" s="167" t="s">
        <v>13</v>
      </c>
      <c r="S74" s="24"/>
    </row>
    <row r="75" spans="2:19" ht="17.25" customHeight="1">
      <c r="B75" s="16"/>
      <c r="C75" s="151"/>
      <c r="D75" s="151"/>
      <c r="E75" s="151"/>
      <c r="F75" s="151"/>
      <c r="G75" s="151"/>
      <c r="H75" s="151"/>
      <c r="I75" s="151"/>
      <c r="J75" s="151"/>
      <c r="K75" s="158"/>
      <c r="L75" s="159"/>
      <c r="M75" s="159"/>
      <c r="N75" s="159"/>
      <c r="O75" s="159"/>
      <c r="P75" s="159"/>
      <c r="Q75" s="159"/>
      <c r="R75" s="168"/>
      <c r="S75" s="24"/>
    </row>
    <row r="76" spans="2:19" ht="23.25" customHeight="1" thickBot="1">
      <c r="B76" s="38"/>
      <c r="C76" s="151"/>
      <c r="D76" s="151"/>
      <c r="E76" s="151"/>
      <c r="F76" s="151"/>
      <c r="G76" s="151"/>
      <c r="H76" s="151"/>
      <c r="I76" s="151"/>
      <c r="J76" s="151"/>
      <c r="K76" s="148"/>
      <c r="L76" s="149"/>
      <c r="M76" s="149"/>
      <c r="N76" s="149"/>
      <c r="O76" s="149"/>
      <c r="P76" s="149"/>
      <c r="Q76" s="150"/>
      <c r="R76" s="117"/>
      <c r="S76" s="24"/>
    </row>
    <row r="77" spans="2:19" ht="23.25" customHeight="1" thickBot="1">
      <c r="B77" s="16"/>
      <c r="C77" s="79"/>
      <c r="D77" s="79"/>
      <c r="E77" s="51" t="s">
        <v>10</v>
      </c>
      <c r="F77" s="79"/>
      <c r="G77" s="79"/>
      <c r="H77" s="79"/>
      <c r="I77" s="79"/>
      <c r="J77" s="71"/>
      <c r="K77" s="182"/>
      <c r="L77" s="183"/>
      <c r="M77" s="183"/>
      <c r="N77" s="183"/>
      <c r="O77" s="183"/>
      <c r="P77" s="183"/>
      <c r="Q77" s="184"/>
      <c r="R77" s="118"/>
      <c r="S77" s="24"/>
    </row>
    <row r="78" spans="2:19" ht="23.25" customHeight="1">
      <c r="B78" s="38"/>
      <c r="C78" s="70"/>
      <c r="D78" s="71"/>
      <c r="E78" s="72"/>
      <c r="F78" s="72"/>
      <c r="G78" s="72"/>
      <c r="H78" s="71"/>
      <c r="I78" s="72"/>
      <c r="J78" s="71"/>
      <c r="K78" s="182"/>
      <c r="L78" s="183"/>
      <c r="M78" s="183"/>
      <c r="N78" s="183"/>
      <c r="O78" s="183"/>
      <c r="P78" s="183"/>
      <c r="Q78" s="184"/>
      <c r="R78" s="118"/>
      <c r="S78" s="24"/>
    </row>
    <row r="79" spans="2:19" ht="23.25" customHeight="1" thickBot="1">
      <c r="B79" s="16"/>
      <c r="C79" s="73"/>
      <c r="D79" s="73"/>
      <c r="E79" s="73"/>
      <c r="F79" s="73"/>
      <c r="G79" s="73"/>
      <c r="H79" s="74"/>
      <c r="I79" s="73"/>
      <c r="J79" s="73"/>
      <c r="K79" s="169"/>
      <c r="L79" s="170"/>
      <c r="M79" s="170"/>
      <c r="N79" s="170"/>
      <c r="O79" s="170"/>
      <c r="P79" s="170"/>
      <c r="Q79" s="171"/>
      <c r="R79" s="119"/>
      <c r="S79" s="24"/>
    </row>
    <row r="80" spans="2:19" ht="11.25" customHeight="1" thickBot="1" thickTop="1">
      <c r="B80" s="16"/>
      <c r="C80" s="186"/>
      <c r="D80" s="186"/>
      <c r="E80" s="76"/>
      <c r="F80" s="72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4"/>
    </row>
    <row r="81" spans="2:19" ht="50.25" customHeight="1" thickBot="1" thickTop="1">
      <c r="B81" s="16"/>
      <c r="C81" s="146" t="s">
        <v>60</v>
      </c>
      <c r="D81" s="147"/>
      <c r="E81" s="160" t="s">
        <v>169</v>
      </c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2"/>
      <c r="S81" s="24"/>
    </row>
    <row r="82" spans="2:19" ht="4.5" customHeight="1" thickTop="1">
      <c r="B82" s="16"/>
      <c r="C82" s="22"/>
      <c r="D82" s="22"/>
      <c r="E82" s="22"/>
      <c r="F82" s="22"/>
      <c r="G82" s="22"/>
      <c r="H82" s="22"/>
      <c r="I82" s="23"/>
      <c r="J82" s="23"/>
      <c r="K82" s="23"/>
      <c r="L82" s="23"/>
      <c r="M82" s="23"/>
      <c r="N82" s="22"/>
      <c r="O82" s="22"/>
      <c r="P82" s="22"/>
      <c r="Q82" s="22"/>
      <c r="R82" s="22"/>
      <c r="S82" s="39"/>
    </row>
    <row r="83" spans="2:19" ht="2.25" customHeight="1" thickBot="1">
      <c r="B83" s="32"/>
      <c r="C83" s="34"/>
      <c r="D83" s="34"/>
      <c r="E83" s="34"/>
      <c r="F83" s="34"/>
      <c r="G83" s="34"/>
      <c r="H83" s="34"/>
      <c r="I83" s="35"/>
      <c r="J83" s="35"/>
      <c r="K83" s="35"/>
      <c r="L83" s="35"/>
      <c r="M83" s="35"/>
      <c r="N83" s="34"/>
      <c r="O83" s="34"/>
      <c r="P83" s="34"/>
      <c r="Q83" s="34"/>
      <c r="R83" s="34"/>
      <c r="S83" s="40"/>
    </row>
    <row r="84" spans="2:19" ht="22.5" customHeight="1">
      <c r="B84" s="14"/>
      <c r="C84" s="37" t="s">
        <v>6</v>
      </c>
      <c r="D84" s="37"/>
      <c r="E84" s="215" t="s">
        <v>91</v>
      </c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15"/>
    </row>
    <row r="85" spans="2:19" ht="13.5" customHeight="1">
      <c r="B85" s="16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2"/>
      <c r="O85" s="22"/>
      <c r="P85" s="22"/>
      <c r="Q85" s="22"/>
      <c r="R85" s="23"/>
      <c r="S85" s="24"/>
    </row>
    <row r="86" spans="2:19" ht="20.25" customHeight="1">
      <c r="B86" s="16"/>
      <c r="C86" s="145" t="s">
        <v>89</v>
      </c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24"/>
    </row>
    <row r="87" spans="2:19" ht="13.5" customHeight="1">
      <c r="B87" s="16"/>
      <c r="C87" s="1"/>
      <c r="D87" s="1"/>
      <c r="E87" s="1"/>
      <c r="F87" s="1"/>
      <c r="G87" s="1"/>
      <c r="H87" s="1"/>
      <c r="I87" s="1"/>
      <c r="J87" s="1"/>
      <c r="K87" s="1"/>
      <c r="L87" s="3"/>
      <c r="M87" s="4"/>
      <c r="N87" s="4"/>
      <c r="O87" s="4"/>
      <c r="P87" s="4"/>
      <c r="Q87" s="4"/>
      <c r="R87" s="4"/>
      <c r="S87" s="24"/>
    </row>
    <row r="88" spans="2:19" ht="36" customHeight="1">
      <c r="B88" s="16"/>
      <c r="C88" s="151" t="s">
        <v>113</v>
      </c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24"/>
    </row>
    <row r="89" spans="2:19" ht="12" customHeight="1" thickBot="1">
      <c r="B89" s="16"/>
      <c r="C89" s="6"/>
      <c r="D89" s="6"/>
      <c r="E89" s="31"/>
      <c r="F89" s="6"/>
      <c r="G89" s="6"/>
      <c r="H89" s="1"/>
      <c r="I89" s="1"/>
      <c r="J89" s="3"/>
      <c r="K89" s="6"/>
      <c r="L89" s="31"/>
      <c r="M89" s="31"/>
      <c r="N89" s="31"/>
      <c r="O89" s="31"/>
      <c r="P89" s="31"/>
      <c r="Q89" s="31"/>
      <c r="R89" s="31"/>
      <c r="S89" s="24"/>
    </row>
    <row r="90" spans="2:19" ht="21.75" thickBot="1" thickTop="1">
      <c r="B90" s="16"/>
      <c r="C90" s="31"/>
      <c r="D90" s="31"/>
      <c r="E90" s="53" t="str">
        <f>IF($M$9="","",IF(I90&gt;=80%,"SI","NO"))</f>
        <v>SI</v>
      </c>
      <c r="F90" s="6"/>
      <c r="G90" s="194" t="s">
        <v>5</v>
      </c>
      <c r="H90" s="194"/>
      <c r="I90" s="60">
        <f>IF($M$9="","",(I94+I98)/2)</f>
        <v>1</v>
      </c>
      <c r="J90" s="3"/>
      <c r="K90" s="6"/>
      <c r="L90" s="191" t="s">
        <v>61</v>
      </c>
      <c r="M90" s="192"/>
      <c r="N90" s="192"/>
      <c r="O90" s="192"/>
      <c r="P90" s="192"/>
      <c r="Q90" s="192"/>
      <c r="R90" s="193"/>
      <c r="S90" s="24"/>
    </row>
    <row r="91" spans="2:19" ht="15" customHeight="1" thickTop="1">
      <c r="B91" s="16"/>
      <c r="C91" s="31"/>
      <c r="D91" s="31"/>
      <c r="E91" s="31"/>
      <c r="F91" s="31"/>
      <c r="G91" s="31"/>
      <c r="H91" s="31"/>
      <c r="I91" s="195"/>
      <c r="J91" s="195"/>
      <c r="K91" s="220"/>
      <c r="L91" s="206"/>
      <c r="M91" s="207"/>
      <c r="N91" s="207"/>
      <c r="O91" s="207"/>
      <c r="P91" s="207"/>
      <c r="Q91" s="207"/>
      <c r="R91" s="208"/>
      <c r="S91" s="24"/>
    </row>
    <row r="92" spans="2:19" ht="20.25" customHeight="1">
      <c r="B92" s="16"/>
      <c r="C92" s="151" t="s">
        <v>101</v>
      </c>
      <c r="D92" s="151"/>
      <c r="E92" s="151"/>
      <c r="F92" s="151"/>
      <c r="G92" s="151"/>
      <c r="H92" s="151"/>
      <c r="I92" s="151"/>
      <c r="J92" s="151"/>
      <c r="K92" s="31"/>
      <c r="L92" s="209"/>
      <c r="M92" s="210"/>
      <c r="N92" s="210"/>
      <c r="O92" s="210"/>
      <c r="P92" s="210"/>
      <c r="Q92" s="210"/>
      <c r="R92" s="211"/>
      <c r="S92" s="24"/>
    </row>
    <row r="93" spans="2:19" ht="8.25" customHeight="1" thickBot="1">
      <c r="B93" s="16"/>
      <c r="C93" s="2"/>
      <c r="D93" s="2"/>
      <c r="E93" s="2"/>
      <c r="F93" s="2"/>
      <c r="G93" s="2"/>
      <c r="H93" s="2"/>
      <c r="I93" s="31"/>
      <c r="J93" s="31"/>
      <c r="K93" s="31"/>
      <c r="L93" s="209"/>
      <c r="M93" s="210"/>
      <c r="N93" s="210"/>
      <c r="O93" s="210"/>
      <c r="P93" s="210"/>
      <c r="Q93" s="210"/>
      <c r="R93" s="211"/>
      <c r="S93" s="24"/>
    </row>
    <row r="94" spans="2:19" ht="19.5" thickBot="1" thickTop="1">
      <c r="B94" s="16"/>
      <c r="C94" s="6"/>
      <c r="D94" s="6"/>
      <c r="E94" s="5">
        <v>428</v>
      </c>
      <c r="F94" s="80"/>
      <c r="G94" s="187" t="s">
        <v>22</v>
      </c>
      <c r="H94" s="187"/>
      <c r="I94" s="61">
        <f>IF($M$9="","",IF($M$9&lt;E94,"# inválido",E94/$M$9))</f>
        <v>1</v>
      </c>
      <c r="J94" s="31"/>
      <c r="K94" s="31"/>
      <c r="L94" s="209"/>
      <c r="M94" s="210"/>
      <c r="N94" s="210"/>
      <c r="O94" s="210"/>
      <c r="P94" s="210"/>
      <c r="Q94" s="210"/>
      <c r="R94" s="211"/>
      <c r="S94" s="24"/>
    </row>
    <row r="95" spans="2:19" ht="9" customHeight="1" thickTop="1">
      <c r="B95" s="16"/>
      <c r="C95" s="6"/>
      <c r="D95" s="6"/>
      <c r="E95" s="6"/>
      <c r="F95" s="78"/>
      <c r="G95" s="78"/>
      <c r="H95" s="6"/>
      <c r="I95" s="31"/>
      <c r="J95" s="31"/>
      <c r="K95" s="31"/>
      <c r="L95" s="209"/>
      <c r="M95" s="210"/>
      <c r="N95" s="210"/>
      <c r="O95" s="210"/>
      <c r="P95" s="210"/>
      <c r="Q95" s="210"/>
      <c r="R95" s="211"/>
      <c r="S95" s="24"/>
    </row>
    <row r="96" spans="2:19" ht="24.75" customHeight="1">
      <c r="B96" s="16"/>
      <c r="C96" s="151" t="s">
        <v>102</v>
      </c>
      <c r="D96" s="151"/>
      <c r="E96" s="151"/>
      <c r="F96" s="151"/>
      <c r="G96" s="151"/>
      <c r="H96" s="151"/>
      <c r="I96" s="151"/>
      <c r="J96" s="31"/>
      <c r="K96" s="31"/>
      <c r="L96" s="209"/>
      <c r="M96" s="210"/>
      <c r="N96" s="210"/>
      <c r="O96" s="210"/>
      <c r="P96" s="210"/>
      <c r="Q96" s="210"/>
      <c r="R96" s="211"/>
      <c r="S96" s="24"/>
    </row>
    <row r="97" spans="2:19" ht="10.5" customHeight="1" thickBot="1">
      <c r="B97" s="16"/>
      <c r="C97" s="2"/>
      <c r="D97" s="2"/>
      <c r="E97" s="2"/>
      <c r="F97" s="2"/>
      <c r="G97" s="2"/>
      <c r="H97" s="6"/>
      <c r="I97" s="31"/>
      <c r="J97" s="31"/>
      <c r="K97" s="31"/>
      <c r="L97" s="209"/>
      <c r="M97" s="210"/>
      <c r="N97" s="210"/>
      <c r="O97" s="210"/>
      <c r="P97" s="210"/>
      <c r="Q97" s="210"/>
      <c r="R97" s="211"/>
      <c r="S97" s="24"/>
    </row>
    <row r="98" spans="2:19" ht="19.5" thickBot="1" thickTop="1">
      <c r="B98" s="16"/>
      <c r="C98" s="31"/>
      <c r="D98" s="31"/>
      <c r="E98" s="5">
        <v>428</v>
      </c>
      <c r="F98" s="22"/>
      <c r="G98" s="187" t="s">
        <v>22</v>
      </c>
      <c r="H98" s="187"/>
      <c r="I98" s="61">
        <f>IF($M$9="","",IF($M$9&lt;E98,"# inválido",E98/$M$9))</f>
        <v>1</v>
      </c>
      <c r="J98" s="31"/>
      <c r="K98" s="31"/>
      <c r="L98" s="212"/>
      <c r="M98" s="213"/>
      <c r="N98" s="213"/>
      <c r="O98" s="213"/>
      <c r="P98" s="213"/>
      <c r="Q98" s="213"/>
      <c r="R98" s="214"/>
      <c r="S98" s="24"/>
    </row>
    <row r="99" spans="2:19" ht="13.5" customHeight="1" thickTop="1">
      <c r="B99" s="16"/>
      <c r="C99" s="6"/>
      <c r="D99" s="6"/>
      <c r="E99" s="6"/>
      <c r="F99" s="6"/>
      <c r="G99" s="6"/>
      <c r="H99" s="6"/>
      <c r="I99" s="6"/>
      <c r="J99" s="8"/>
      <c r="K99" s="6"/>
      <c r="L99" s="6"/>
      <c r="M99" s="6"/>
      <c r="N99" s="6"/>
      <c r="O99" s="6"/>
      <c r="P99" s="6"/>
      <c r="Q99" s="106"/>
      <c r="R99" s="107"/>
      <c r="S99" s="24"/>
    </row>
    <row r="100" spans="2:19" ht="20.25" customHeight="1">
      <c r="B100" s="16"/>
      <c r="C100" s="145" t="s">
        <v>87</v>
      </c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24"/>
    </row>
    <row r="101" spans="2:19" ht="8.25" customHeight="1">
      <c r="B101" s="16"/>
      <c r="C101" s="10"/>
      <c r="D101" s="10"/>
      <c r="E101" s="10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24"/>
    </row>
    <row r="102" spans="2:19" ht="8.25" customHeight="1">
      <c r="B102" s="16"/>
      <c r="C102" s="10"/>
      <c r="D102" s="10"/>
      <c r="E102" s="10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24"/>
    </row>
    <row r="103" spans="2:19" ht="18">
      <c r="B103" s="16"/>
      <c r="C103" s="190" t="s">
        <v>118</v>
      </c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24"/>
    </row>
    <row r="104" spans="2:19" ht="12" customHeight="1" thickBot="1">
      <c r="B104" s="16"/>
      <c r="C104" s="6"/>
      <c r="D104" s="6"/>
      <c r="E104" s="31"/>
      <c r="F104" s="6"/>
      <c r="G104" s="6"/>
      <c r="H104" s="6"/>
      <c r="I104" s="6"/>
      <c r="J104" s="6"/>
      <c r="K104" s="31"/>
      <c r="L104" s="6"/>
      <c r="M104" s="6"/>
      <c r="N104" s="6"/>
      <c r="O104" s="6"/>
      <c r="P104" s="6"/>
      <c r="Q104" s="6"/>
      <c r="R104" s="6"/>
      <c r="S104" s="24"/>
    </row>
    <row r="105" spans="2:19" ht="21.75" thickBot="1" thickTop="1">
      <c r="B105" s="16"/>
      <c r="C105" s="31"/>
      <c r="D105" s="31"/>
      <c r="E105" s="53" t="str">
        <f>IF($M$9="","",IF(I115="",(IF(I105="# inválido",I105,IF(I105&gt;=30%,"SI","NO"))),IF(I105&gt;=I115,"SI","NO")))</f>
        <v>SI</v>
      </c>
      <c r="F105" s="6"/>
      <c r="G105" s="194" t="s">
        <v>5</v>
      </c>
      <c r="H105" s="194"/>
      <c r="I105" s="60">
        <f>IF($M$9="","",IF($M$9&lt;(E109+E113),"# inválido",I109+I113))</f>
        <v>1</v>
      </c>
      <c r="J105" s="3"/>
      <c r="K105" s="6"/>
      <c r="L105" s="191" t="s">
        <v>61</v>
      </c>
      <c r="M105" s="192"/>
      <c r="N105" s="192"/>
      <c r="O105" s="192"/>
      <c r="P105" s="192"/>
      <c r="Q105" s="192"/>
      <c r="R105" s="193"/>
      <c r="S105" s="24"/>
    </row>
    <row r="106" spans="2:19" ht="15" customHeight="1" thickTop="1">
      <c r="B106" s="16"/>
      <c r="C106" s="31"/>
      <c r="D106" s="31"/>
      <c r="E106" s="31"/>
      <c r="F106" s="31"/>
      <c r="G106" s="31"/>
      <c r="H106" s="31"/>
      <c r="I106" s="195"/>
      <c r="J106" s="195"/>
      <c r="K106" s="195"/>
      <c r="L106" s="206" t="s">
        <v>179</v>
      </c>
      <c r="M106" s="207"/>
      <c r="N106" s="207"/>
      <c r="O106" s="207"/>
      <c r="P106" s="207"/>
      <c r="Q106" s="207"/>
      <c r="R106" s="208"/>
      <c r="S106" s="24"/>
    </row>
    <row r="107" spans="2:19" ht="20.25" customHeight="1">
      <c r="B107" s="16"/>
      <c r="C107" s="151" t="s">
        <v>115</v>
      </c>
      <c r="D107" s="151"/>
      <c r="E107" s="151"/>
      <c r="F107" s="151"/>
      <c r="G107" s="151"/>
      <c r="H107" s="151"/>
      <c r="I107" s="151"/>
      <c r="J107" s="151"/>
      <c r="K107" s="31"/>
      <c r="L107" s="209"/>
      <c r="M107" s="210"/>
      <c r="N107" s="210"/>
      <c r="O107" s="210"/>
      <c r="P107" s="210"/>
      <c r="Q107" s="210"/>
      <c r="R107" s="211"/>
      <c r="S107" s="24"/>
    </row>
    <row r="108" spans="2:19" ht="8.25" customHeight="1" thickBot="1">
      <c r="B108" s="16"/>
      <c r="C108" s="2"/>
      <c r="D108" s="2"/>
      <c r="E108" s="2"/>
      <c r="F108" s="2"/>
      <c r="G108" s="2"/>
      <c r="H108" s="2"/>
      <c r="I108" s="31"/>
      <c r="J108" s="31"/>
      <c r="K108" s="31"/>
      <c r="L108" s="209"/>
      <c r="M108" s="210"/>
      <c r="N108" s="210"/>
      <c r="O108" s="210"/>
      <c r="P108" s="210"/>
      <c r="Q108" s="210"/>
      <c r="R108" s="211"/>
      <c r="S108" s="24"/>
    </row>
    <row r="109" spans="2:19" ht="19.5" thickBot="1" thickTop="1">
      <c r="B109" s="16"/>
      <c r="C109" s="6"/>
      <c r="D109" s="6"/>
      <c r="E109" s="5">
        <v>400</v>
      </c>
      <c r="F109" s="80"/>
      <c r="G109" s="187" t="s">
        <v>22</v>
      </c>
      <c r="H109" s="187"/>
      <c r="I109" s="61">
        <f>IF($M$9="","",IF($M$9&lt;E109,"# inválido",E109/$M$9))</f>
        <v>0.9345794392523364</v>
      </c>
      <c r="J109" s="31"/>
      <c r="K109" s="31"/>
      <c r="L109" s="209"/>
      <c r="M109" s="210"/>
      <c r="N109" s="210"/>
      <c r="O109" s="210"/>
      <c r="P109" s="210"/>
      <c r="Q109" s="210"/>
      <c r="R109" s="211"/>
      <c r="S109" s="24"/>
    </row>
    <row r="110" spans="2:19" ht="9" customHeight="1" thickTop="1">
      <c r="B110" s="16"/>
      <c r="C110" s="6"/>
      <c r="D110" s="6"/>
      <c r="E110" s="6"/>
      <c r="F110" s="78"/>
      <c r="G110" s="78"/>
      <c r="H110" s="6"/>
      <c r="I110" s="31"/>
      <c r="J110" s="31"/>
      <c r="K110" s="31"/>
      <c r="L110" s="209"/>
      <c r="M110" s="210"/>
      <c r="N110" s="210"/>
      <c r="O110" s="210"/>
      <c r="P110" s="210"/>
      <c r="Q110" s="210"/>
      <c r="R110" s="211"/>
      <c r="S110" s="24"/>
    </row>
    <row r="111" spans="2:19" ht="24.75" customHeight="1">
      <c r="B111" s="16"/>
      <c r="C111" s="151" t="s">
        <v>116</v>
      </c>
      <c r="D111" s="151"/>
      <c r="E111" s="151"/>
      <c r="F111" s="151"/>
      <c r="G111" s="151"/>
      <c r="H111" s="151"/>
      <c r="I111" s="151"/>
      <c r="J111" s="31"/>
      <c r="K111" s="31"/>
      <c r="L111" s="209"/>
      <c r="M111" s="210"/>
      <c r="N111" s="210"/>
      <c r="O111" s="210"/>
      <c r="P111" s="210"/>
      <c r="Q111" s="210"/>
      <c r="R111" s="211"/>
      <c r="S111" s="24"/>
    </row>
    <row r="112" spans="2:19" ht="10.5" customHeight="1" thickBot="1">
      <c r="B112" s="16"/>
      <c r="C112" s="2"/>
      <c r="D112" s="2"/>
      <c r="E112" s="2"/>
      <c r="F112" s="2"/>
      <c r="G112" s="2"/>
      <c r="H112" s="6"/>
      <c r="I112" s="31"/>
      <c r="J112" s="31"/>
      <c r="K112" s="31"/>
      <c r="L112" s="209"/>
      <c r="M112" s="210"/>
      <c r="N112" s="210"/>
      <c r="O112" s="210"/>
      <c r="P112" s="210"/>
      <c r="Q112" s="210"/>
      <c r="R112" s="211"/>
      <c r="S112" s="24"/>
    </row>
    <row r="113" spans="2:19" ht="19.5" thickBot="1" thickTop="1">
      <c r="B113" s="16"/>
      <c r="C113" s="2"/>
      <c r="D113" s="31"/>
      <c r="E113" s="5">
        <v>28</v>
      </c>
      <c r="F113" s="22"/>
      <c r="G113" s="187" t="s">
        <v>22</v>
      </c>
      <c r="H113" s="187"/>
      <c r="I113" s="61">
        <f>IF($M$9="","",IF($M$9&lt;E113,"# inválido",E113/$M$9))</f>
        <v>0.06542056074766354</v>
      </c>
      <c r="J113" s="31"/>
      <c r="K113" s="31"/>
      <c r="L113" s="209"/>
      <c r="M113" s="210"/>
      <c r="N113" s="210"/>
      <c r="O113" s="210"/>
      <c r="P113" s="210"/>
      <c r="Q113" s="210"/>
      <c r="R113" s="211"/>
      <c r="S113" s="24"/>
    </row>
    <row r="114" spans="2:20" s="22" customFormat="1" ht="19.5" customHeight="1" thickBot="1" thickTop="1">
      <c r="B114" s="16"/>
      <c r="C114" s="2"/>
      <c r="D114" s="71"/>
      <c r="E114" s="2"/>
      <c r="F114" s="2"/>
      <c r="G114" s="2"/>
      <c r="H114" s="2"/>
      <c r="I114" s="2"/>
      <c r="J114" s="108"/>
      <c r="K114" s="8"/>
      <c r="L114" s="209"/>
      <c r="M114" s="210"/>
      <c r="N114" s="210"/>
      <c r="O114" s="210"/>
      <c r="P114" s="210"/>
      <c r="Q114" s="210"/>
      <c r="R114" s="211"/>
      <c r="S114" s="24"/>
      <c r="T114" s="20"/>
    </row>
    <row r="115" spans="2:20" s="22" customFormat="1" ht="19.5" customHeight="1" thickBot="1" thickTop="1">
      <c r="B115" s="16"/>
      <c r="C115" s="188" t="s">
        <v>114</v>
      </c>
      <c r="D115" s="188"/>
      <c r="E115" s="188"/>
      <c r="F115" s="188"/>
      <c r="G115" s="188"/>
      <c r="H115" s="189"/>
      <c r="I115" s="98"/>
      <c r="J115" s="108"/>
      <c r="K115" s="8"/>
      <c r="L115" s="212"/>
      <c r="M115" s="213"/>
      <c r="N115" s="213"/>
      <c r="O115" s="213"/>
      <c r="P115" s="213"/>
      <c r="Q115" s="213"/>
      <c r="R115" s="214"/>
      <c r="S115" s="24"/>
      <c r="T115" s="20"/>
    </row>
    <row r="116" spans="2:20" s="22" customFormat="1" ht="9.75" customHeight="1" thickTop="1">
      <c r="B116" s="16"/>
      <c r="C116" s="2"/>
      <c r="D116" s="71"/>
      <c r="E116" s="2"/>
      <c r="F116" s="2"/>
      <c r="G116" s="2"/>
      <c r="H116" s="2"/>
      <c r="I116" s="2"/>
      <c r="J116" s="108"/>
      <c r="K116" s="8"/>
      <c r="L116" s="109"/>
      <c r="M116" s="110"/>
      <c r="N116" s="110"/>
      <c r="O116" s="111"/>
      <c r="P116" s="111"/>
      <c r="Q116" s="111"/>
      <c r="R116" s="99"/>
      <c r="S116" s="24"/>
      <c r="T116" s="20"/>
    </row>
    <row r="117" spans="2:19" ht="20.25" customHeight="1">
      <c r="B117" s="16"/>
      <c r="C117" s="145" t="s">
        <v>88</v>
      </c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24"/>
    </row>
    <row r="118" spans="2:19" ht="10.5" customHeight="1">
      <c r="B118" s="16"/>
      <c r="C118" s="1"/>
      <c r="D118" s="1"/>
      <c r="E118" s="1"/>
      <c r="F118" s="1"/>
      <c r="G118" s="1"/>
      <c r="H118" s="1"/>
      <c r="I118" s="1"/>
      <c r="J118" s="1"/>
      <c r="K118" s="1"/>
      <c r="L118" s="3"/>
      <c r="M118" s="4"/>
      <c r="N118" s="4"/>
      <c r="O118" s="4"/>
      <c r="P118" s="4"/>
      <c r="Q118" s="4"/>
      <c r="R118" s="4"/>
      <c r="S118" s="24"/>
    </row>
    <row r="119" spans="2:19" ht="18">
      <c r="B119" s="16"/>
      <c r="C119" s="190" t="s">
        <v>117</v>
      </c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24"/>
    </row>
    <row r="120" spans="2:19" ht="12" customHeight="1" thickBot="1">
      <c r="B120" s="16"/>
      <c r="C120" s="6"/>
      <c r="D120" s="6"/>
      <c r="E120" s="31"/>
      <c r="F120" s="6"/>
      <c r="G120" s="6"/>
      <c r="H120" s="6"/>
      <c r="I120" s="6"/>
      <c r="J120" s="6"/>
      <c r="K120" s="31"/>
      <c r="L120" s="6"/>
      <c r="M120" s="6"/>
      <c r="N120" s="6"/>
      <c r="O120" s="6"/>
      <c r="P120" s="6"/>
      <c r="Q120" s="6"/>
      <c r="R120" s="6"/>
      <c r="S120" s="24"/>
    </row>
    <row r="121" spans="2:19" ht="21.75" thickBot="1" thickTop="1">
      <c r="B121" s="16"/>
      <c r="C121" s="31"/>
      <c r="D121" s="31"/>
      <c r="E121" s="53" t="str">
        <f>IF($M$9="","",IF(I131="",(IF(I121="# inválido",I121,IF(I121&gt;=60%,"SI","NO"))),IF(I121&gt;=I131,"SI","NO")))</f>
        <v>SI</v>
      </c>
      <c r="F121" s="6"/>
      <c r="G121" s="194" t="s">
        <v>5</v>
      </c>
      <c r="H121" s="194"/>
      <c r="I121" s="60">
        <f>IF($M$9="","",IF($M$9&lt;(E125+E129),"# inválido",I125+I129))</f>
        <v>1</v>
      </c>
      <c r="J121" s="3"/>
      <c r="K121" s="6"/>
      <c r="L121" s="191" t="s">
        <v>61</v>
      </c>
      <c r="M121" s="192"/>
      <c r="N121" s="192"/>
      <c r="O121" s="192"/>
      <c r="P121" s="192"/>
      <c r="Q121" s="192"/>
      <c r="R121" s="193"/>
      <c r="S121" s="24"/>
    </row>
    <row r="122" spans="2:19" ht="8.25" customHeight="1" thickTop="1">
      <c r="B122" s="16"/>
      <c r="C122" s="31"/>
      <c r="D122" s="31"/>
      <c r="E122" s="31"/>
      <c r="F122" s="31"/>
      <c r="G122" s="31"/>
      <c r="H122" s="31"/>
      <c r="I122" s="195"/>
      <c r="J122" s="195"/>
      <c r="K122" s="195"/>
      <c r="L122" s="206" t="s">
        <v>180</v>
      </c>
      <c r="M122" s="207"/>
      <c r="N122" s="207"/>
      <c r="O122" s="207"/>
      <c r="P122" s="207"/>
      <c r="Q122" s="207"/>
      <c r="R122" s="208"/>
      <c r="S122" s="24"/>
    </row>
    <row r="123" spans="2:19" ht="20.25" customHeight="1">
      <c r="B123" s="16"/>
      <c r="C123" s="151" t="s">
        <v>115</v>
      </c>
      <c r="D123" s="151"/>
      <c r="E123" s="151"/>
      <c r="F123" s="151"/>
      <c r="G123" s="151"/>
      <c r="H123" s="151"/>
      <c r="I123" s="151"/>
      <c r="J123" s="151"/>
      <c r="K123" s="31"/>
      <c r="L123" s="209"/>
      <c r="M123" s="210"/>
      <c r="N123" s="210"/>
      <c r="O123" s="210"/>
      <c r="P123" s="210"/>
      <c r="Q123" s="210"/>
      <c r="R123" s="211"/>
      <c r="S123" s="24"/>
    </row>
    <row r="124" spans="2:19" ht="8.25" customHeight="1" thickBot="1">
      <c r="B124" s="16"/>
      <c r="C124" s="2"/>
      <c r="D124" s="2"/>
      <c r="E124" s="2"/>
      <c r="F124" s="2"/>
      <c r="G124" s="2"/>
      <c r="H124" s="2"/>
      <c r="I124" s="31"/>
      <c r="J124" s="31"/>
      <c r="K124" s="31"/>
      <c r="L124" s="209"/>
      <c r="M124" s="210"/>
      <c r="N124" s="210"/>
      <c r="O124" s="210"/>
      <c r="P124" s="210"/>
      <c r="Q124" s="210"/>
      <c r="R124" s="211"/>
      <c r="S124" s="24"/>
    </row>
    <row r="125" spans="2:19" ht="19.5" thickBot="1" thickTop="1">
      <c r="B125" s="16"/>
      <c r="C125" s="6"/>
      <c r="D125" s="6"/>
      <c r="E125" s="5">
        <v>400</v>
      </c>
      <c r="F125" s="80"/>
      <c r="G125" s="187" t="s">
        <v>22</v>
      </c>
      <c r="H125" s="187"/>
      <c r="I125" s="61">
        <f>IF($M$9="","",IF($M$9&lt;E125,"# inválido",E125/$M$9))</f>
        <v>0.9345794392523364</v>
      </c>
      <c r="J125" s="31"/>
      <c r="K125" s="31"/>
      <c r="L125" s="209"/>
      <c r="M125" s="210"/>
      <c r="N125" s="210"/>
      <c r="O125" s="210"/>
      <c r="P125" s="210"/>
      <c r="Q125" s="210"/>
      <c r="R125" s="211"/>
      <c r="S125" s="24"/>
    </row>
    <row r="126" spans="2:19" ht="9" customHeight="1" thickTop="1">
      <c r="B126" s="16"/>
      <c r="C126" s="6"/>
      <c r="D126" s="6"/>
      <c r="E126" s="6"/>
      <c r="F126" s="78"/>
      <c r="G126" s="78"/>
      <c r="H126" s="6"/>
      <c r="I126" s="31"/>
      <c r="J126" s="31"/>
      <c r="K126" s="31"/>
      <c r="L126" s="209"/>
      <c r="M126" s="210"/>
      <c r="N126" s="210"/>
      <c r="O126" s="210"/>
      <c r="P126" s="210"/>
      <c r="Q126" s="210"/>
      <c r="R126" s="211"/>
      <c r="S126" s="24"/>
    </row>
    <row r="127" spans="2:19" ht="24.75" customHeight="1">
      <c r="B127" s="16"/>
      <c r="C127" s="151" t="s">
        <v>116</v>
      </c>
      <c r="D127" s="151"/>
      <c r="E127" s="151"/>
      <c r="F127" s="151"/>
      <c r="G127" s="151"/>
      <c r="H127" s="151"/>
      <c r="I127" s="151"/>
      <c r="J127" s="31"/>
      <c r="K127" s="31"/>
      <c r="L127" s="209"/>
      <c r="M127" s="210"/>
      <c r="N127" s="210"/>
      <c r="O127" s="210"/>
      <c r="P127" s="210"/>
      <c r="Q127" s="210"/>
      <c r="R127" s="211"/>
      <c r="S127" s="24"/>
    </row>
    <row r="128" spans="2:19" ht="10.5" customHeight="1" thickBot="1">
      <c r="B128" s="16"/>
      <c r="C128" s="2"/>
      <c r="D128" s="2"/>
      <c r="E128" s="2"/>
      <c r="F128" s="2"/>
      <c r="G128" s="2"/>
      <c r="H128" s="6"/>
      <c r="I128" s="31"/>
      <c r="J128" s="31"/>
      <c r="K128" s="31"/>
      <c r="L128" s="209"/>
      <c r="M128" s="210"/>
      <c r="N128" s="210"/>
      <c r="O128" s="210"/>
      <c r="P128" s="210"/>
      <c r="Q128" s="210"/>
      <c r="R128" s="211"/>
      <c r="S128" s="24"/>
    </row>
    <row r="129" spans="2:19" ht="19.5" thickBot="1" thickTop="1">
      <c r="B129" s="16"/>
      <c r="C129" s="2"/>
      <c r="D129" s="31"/>
      <c r="E129" s="5">
        <v>28</v>
      </c>
      <c r="F129" s="22"/>
      <c r="G129" s="187" t="s">
        <v>22</v>
      </c>
      <c r="H129" s="187"/>
      <c r="I129" s="61">
        <f>IF($M$9="","",IF($M$9&lt;E129,"# inválido",E129/$M$9))</f>
        <v>0.06542056074766354</v>
      </c>
      <c r="J129" s="31"/>
      <c r="K129" s="31"/>
      <c r="L129" s="209"/>
      <c r="M129" s="210"/>
      <c r="N129" s="210"/>
      <c r="O129" s="210"/>
      <c r="P129" s="210"/>
      <c r="Q129" s="210"/>
      <c r="R129" s="211"/>
      <c r="S129" s="24"/>
    </row>
    <row r="130" spans="2:20" s="22" customFormat="1" ht="19.5" customHeight="1" thickBot="1" thickTop="1">
      <c r="B130" s="16"/>
      <c r="C130" s="2"/>
      <c r="D130" s="71"/>
      <c r="E130" s="2"/>
      <c r="F130" s="2"/>
      <c r="G130" s="2"/>
      <c r="H130" s="2"/>
      <c r="I130" s="2"/>
      <c r="J130" s="108"/>
      <c r="K130" s="8"/>
      <c r="L130" s="209"/>
      <c r="M130" s="210"/>
      <c r="N130" s="210"/>
      <c r="O130" s="210"/>
      <c r="P130" s="210"/>
      <c r="Q130" s="210"/>
      <c r="R130" s="211"/>
      <c r="S130" s="24"/>
      <c r="T130" s="20"/>
    </row>
    <row r="131" spans="2:20" s="22" customFormat="1" ht="19.5" customHeight="1" thickBot="1" thickTop="1">
      <c r="B131" s="16"/>
      <c r="C131" s="188" t="s">
        <v>119</v>
      </c>
      <c r="D131" s="188"/>
      <c r="E131" s="188"/>
      <c r="F131" s="188"/>
      <c r="G131" s="188"/>
      <c r="H131" s="189"/>
      <c r="I131" s="98"/>
      <c r="J131" s="108"/>
      <c r="K131" s="8"/>
      <c r="L131" s="212"/>
      <c r="M131" s="213"/>
      <c r="N131" s="213"/>
      <c r="O131" s="213"/>
      <c r="P131" s="213"/>
      <c r="Q131" s="213"/>
      <c r="R131" s="214"/>
      <c r="S131" s="24"/>
      <c r="T131" s="20"/>
    </row>
    <row r="132" spans="2:19" ht="14.25" customHeight="1" thickTop="1">
      <c r="B132" s="16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24"/>
    </row>
    <row r="133" spans="2:19" ht="20.25" customHeight="1">
      <c r="B133" s="16"/>
      <c r="C133" s="145" t="s">
        <v>81</v>
      </c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24"/>
    </row>
    <row r="134" spans="2:19" ht="9" customHeight="1" thickBot="1"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3"/>
      <c r="M134" s="4"/>
      <c r="N134" s="4"/>
      <c r="O134" s="4"/>
      <c r="P134" s="4"/>
      <c r="Q134" s="4"/>
      <c r="R134" s="4"/>
      <c r="S134" s="24"/>
    </row>
    <row r="135" spans="2:19" ht="20.25" customHeight="1" thickTop="1">
      <c r="B135" s="38"/>
      <c r="C135" s="151" t="s">
        <v>73</v>
      </c>
      <c r="D135" s="151"/>
      <c r="E135" s="151"/>
      <c r="F135" s="151"/>
      <c r="G135" s="151"/>
      <c r="H135" s="151"/>
      <c r="I135" s="151"/>
      <c r="J135" s="151"/>
      <c r="K135" s="217" t="s">
        <v>20</v>
      </c>
      <c r="L135" s="218"/>
      <c r="M135" s="218"/>
      <c r="N135" s="218"/>
      <c r="O135" s="218"/>
      <c r="P135" s="218"/>
      <c r="Q135" s="219"/>
      <c r="R135" s="112" t="s">
        <v>12</v>
      </c>
      <c r="S135" s="24"/>
    </row>
    <row r="136" spans="2:19" ht="23.25" customHeight="1" thickBot="1">
      <c r="B136" s="38"/>
      <c r="C136" s="151"/>
      <c r="D136" s="151"/>
      <c r="E136" s="151"/>
      <c r="F136" s="151"/>
      <c r="G136" s="151"/>
      <c r="H136" s="151"/>
      <c r="I136" s="151"/>
      <c r="J136" s="151"/>
      <c r="K136" s="148" t="s">
        <v>177</v>
      </c>
      <c r="L136" s="149"/>
      <c r="M136" s="149"/>
      <c r="N136" s="149"/>
      <c r="O136" s="149"/>
      <c r="P136" s="149"/>
      <c r="Q136" s="150"/>
      <c r="R136" s="117" t="s">
        <v>152</v>
      </c>
      <c r="S136" s="24"/>
    </row>
    <row r="137" spans="2:19" ht="18.75" thickBot="1">
      <c r="B137" s="16"/>
      <c r="C137" s="79"/>
      <c r="D137" s="79"/>
      <c r="E137" s="113" t="str">
        <f>IF($M$9="","",IF($M$9&lt;E140,"# inválido",IF(I137=1,"SI","NO")))</f>
        <v>SI</v>
      </c>
      <c r="F137" s="79"/>
      <c r="G137" s="194" t="s">
        <v>5</v>
      </c>
      <c r="H137" s="194"/>
      <c r="I137" s="60">
        <f>IF($M$9="","",IF($M$9&lt;E140,"# inválido",E140/$M$9))</f>
        <v>1</v>
      </c>
      <c r="J137" s="71"/>
      <c r="K137" s="148" t="s">
        <v>177</v>
      </c>
      <c r="L137" s="149"/>
      <c r="M137" s="149"/>
      <c r="N137" s="149"/>
      <c r="O137" s="149"/>
      <c r="P137" s="149"/>
      <c r="Q137" s="150"/>
      <c r="R137" s="129" t="s">
        <v>153</v>
      </c>
      <c r="S137" s="24"/>
    </row>
    <row r="138" spans="2:19" ht="23.25" customHeight="1">
      <c r="B138" s="16"/>
      <c r="C138" s="79"/>
      <c r="D138" s="79"/>
      <c r="E138" s="79"/>
      <c r="F138" s="79"/>
      <c r="G138" s="79"/>
      <c r="H138" s="79"/>
      <c r="I138" s="79"/>
      <c r="J138" s="71"/>
      <c r="K138" s="148" t="s">
        <v>177</v>
      </c>
      <c r="L138" s="149"/>
      <c r="M138" s="149"/>
      <c r="N138" s="149"/>
      <c r="O138" s="149"/>
      <c r="P138" s="149"/>
      <c r="Q138" s="150"/>
      <c r="R138" s="118" t="s">
        <v>154</v>
      </c>
      <c r="S138" s="24"/>
    </row>
    <row r="139" spans="2:19" ht="18.75" thickBot="1">
      <c r="B139" s="38"/>
      <c r="C139" s="205" t="s">
        <v>120</v>
      </c>
      <c r="D139" s="205"/>
      <c r="E139" s="205"/>
      <c r="F139" s="205"/>
      <c r="G139" s="205"/>
      <c r="H139" s="205"/>
      <c r="I139" s="205"/>
      <c r="J139" s="71"/>
      <c r="K139" s="148" t="s">
        <v>177</v>
      </c>
      <c r="L139" s="149"/>
      <c r="M139" s="149"/>
      <c r="N139" s="149"/>
      <c r="O139" s="149"/>
      <c r="P139" s="149"/>
      <c r="Q139" s="150"/>
      <c r="R139" s="130" t="s">
        <v>155</v>
      </c>
      <c r="S139" s="24"/>
    </row>
    <row r="140" spans="2:19" ht="18.75" thickBot="1" thickTop="1">
      <c r="B140" s="16"/>
      <c r="C140" s="73"/>
      <c r="D140" s="73"/>
      <c r="E140" s="5">
        <v>428</v>
      </c>
      <c r="F140" s="73"/>
      <c r="G140" s="73"/>
      <c r="H140" s="74"/>
      <c r="I140" s="73"/>
      <c r="J140" s="73"/>
      <c r="K140" s="148"/>
      <c r="L140" s="149"/>
      <c r="M140" s="149"/>
      <c r="N140" s="149"/>
      <c r="O140" s="149"/>
      <c r="P140" s="149"/>
      <c r="Q140" s="150"/>
      <c r="R140" s="131"/>
      <c r="S140" s="24"/>
    </row>
    <row r="141" spans="2:19" ht="11.25" customHeight="1" thickBot="1" thickTop="1">
      <c r="B141" s="16"/>
      <c r="C141" s="186"/>
      <c r="D141" s="186"/>
      <c r="E141" s="76"/>
      <c r="F141" s="72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4"/>
    </row>
    <row r="142" spans="2:19" ht="48.75" customHeight="1" thickBot="1" thickTop="1">
      <c r="B142" s="16"/>
      <c r="C142" s="146" t="s">
        <v>60</v>
      </c>
      <c r="D142" s="147"/>
      <c r="E142" s="160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2"/>
      <c r="S142" s="24"/>
    </row>
    <row r="143" spans="2:19" s="31" customFormat="1" ht="15" customHeight="1" thickTop="1">
      <c r="B143" s="16"/>
      <c r="C143" s="6"/>
      <c r="D143" s="6"/>
      <c r="E143" s="10"/>
      <c r="F143" s="10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39"/>
    </row>
    <row r="144" spans="2:19" ht="22.5" customHeight="1">
      <c r="B144" s="16"/>
      <c r="C144" s="145" t="s">
        <v>82</v>
      </c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24"/>
    </row>
    <row r="145" spans="2:19" ht="10.5" customHeight="1" thickBot="1"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3"/>
      <c r="M145" s="4"/>
      <c r="N145" s="4"/>
      <c r="O145" s="4"/>
      <c r="P145" s="4"/>
      <c r="Q145" s="4"/>
      <c r="R145" s="4"/>
      <c r="S145" s="24"/>
    </row>
    <row r="146" spans="2:19" ht="20.25" customHeight="1" thickTop="1">
      <c r="B146" s="38"/>
      <c r="C146" s="185" t="s">
        <v>90</v>
      </c>
      <c r="D146" s="185"/>
      <c r="E146" s="185"/>
      <c r="F146" s="185"/>
      <c r="G146" s="185"/>
      <c r="H146" s="185"/>
      <c r="I146" s="185"/>
      <c r="J146" s="151"/>
      <c r="K146" s="217" t="s">
        <v>147</v>
      </c>
      <c r="L146" s="218"/>
      <c r="M146" s="218"/>
      <c r="N146" s="218"/>
      <c r="O146" s="218"/>
      <c r="P146" s="218"/>
      <c r="Q146" s="219"/>
      <c r="R146" s="112" t="s">
        <v>12</v>
      </c>
      <c r="S146" s="24"/>
    </row>
    <row r="147" spans="2:19" ht="23.25" customHeight="1" thickBot="1">
      <c r="B147" s="38"/>
      <c r="C147" s="185"/>
      <c r="D147" s="185"/>
      <c r="E147" s="185"/>
      <c r="F147" s="185"/>
      <c r="G147" s="185"/>
      <c r="H147" s="185"/>
      <c r="I147" s="185"/>
      <c r="J147" s="151"/>
      <c r="K147" s="148" t="s">
        <v>176</v>
      </c>
      <c r="L147" s="149"/>
      <c r="M147" s="149"/>
      <c r="N147" s="149"/>
      <c r="O147" s="149"/>
      <c r="P147" s="149"/>
      <c r="Q147" s="150"/>
      <c r="R147" s="117" t="s">
        <v>152</v>
      </c>
      <c r="S147" s="24"/>
    </row>
    <row r="148" spans="2:19" ht="18.75" thickBot="1">
      <c r="B148" s="16"/>
      <c r="C148" s="79"/>
      <c r="D148" s="79"/>
      <c r="E148" s="113" t="str">
        <f>IF($M$9="","",IF($M$9&lt;E151,"# inválido",IF(I148&gt;=0.8,"SI","NO")))</f>
        <v>SI</v>
      </c>
      <c r="F148" s="79"/>
      <c r="G148" s="194" t="s">
        <v>5</v>
      </c>
      <c r="H148" s="194"/>
      <c r="I148" s="60">
        <f>IF($M$9="","",IF($M$9&lt;E151,"# inválido",E151/$M$9))</f>
        <v>1</v>
      </c>
      <c r="J148" s="71"/>
      <c r="K148" s="135"/>
      <c r="L148" s="136"/>
      <c r="M148" s="136"/>
      <c r="N148" s="136"/>
      <c r="O148" s="136"/>
      <c r="P148" s="136"/>
      <c r="Q148" s="137"/>
      <c r="R148" s="129"/>
      <c r="S148" s="24"/>
    </row>
    <row r="149" spans="2:19" ht="23.25" customHeight="1">
      <c r="B149" s="16"/>
      <c r="C149" s="79"/>
      <c r="D149" s="79"/>
      <c r="E149" s="79"/>
      <c r="F149" s="79"/>
      <c r="G149" s="79"/>
      <c r="H149" s="79"/>
      <c r="I149" s="79"/>
      <c r="J149" s="71"/>
      <c r="K149" s="135"/>
      <c r="L149" s="136"/>
      <c r="M149" s="136"/>
      <c r="N149" s="136"/>
      <c r="O149" s="136"/>
      <c r="P149" s="136"/>
      <c r="Q149" s="137"/>
      <c r="R149" s="118"/>
      <c r="S149" s="24"/>
    </row>
    <row r="150" spans="2:19" ht="18.75" thickBot="1">
      <c r="B150" s="38"/>
      <c r="C150" s="205" t="s">
        <v>120</v>
      </c>
      <c r="D150" s="205"/>
      <c r="E150" s="205"/>
      <c r="F150" s="205"/>
      <c r="G150" s="205"/>
      <c r="H150" s="205"/>
      <c r="I150" s="205"/>
      <c r="J150" s="71"/>
      <c r="K150" s="135"/>
      <c r="L150" s="136"/>
      <c r="M150" s="136"/>
      <c r="N150" s="136"/>
      <c r="O150" s="136"/>
      <c r="P150" s="136"/>
      <c r="Q150" s="137"/>
      <c r="R150" s="130"/>
      <c r="S150" s="24"/>
    </row>
    <row r="151" spans="2:19" ht="18.75" thickBot="1" thickTop="1">
      <c r="B151" s="16"/>
      <c r="C151" s="73"/>
      <c r="D151" s="73"/>
      <c r="E151" s="5">
        <v>428</v>
      </c>
      <c r="F151" s="73"/>
      <c r="G151" s="73"/>
      <c r="H151" s="74"/>
      <c r="I151" s="73"/>
      <c r="J151" s="73"/>
      <c r="K151" s="169"/>
      <c r="L151" s="170"/>
      <c r="M151" s="170"/>
      <c r="N151" s="170"/>
      <c r="O151" s="170"/>
      <c r="P151" s="170"/>
      <c r="Q151" s="171"/>
      <c r="R151" s="131"/>
      <c r="S151" s="24"/>
    </row>
    <row r="152" spans="2:19" ht="11.25" customHeight="1" thickBot="1" thickTop="1">
      <c r="B152" s="16"/>
      <c r="C152" s="186"/>
      <c r="D152" s="186"/>
      <c r="E152" s="76"/>
      <c r="F152" s="72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4"/>
    </row>
    <row r="153" spans="2:19" ht="48.75" customHeight="1" thickBot="1" thickTop="1">
      <c r="B153" s="16"/>
      <c r="C153" s="146" t="s">
        <v>60</v>
      </c>
      <c r="D153" s="147"/>
      <c r="E153" s="160" t="s">
        <v>171</v>
      </c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2"/>
      <c r="S153" s="24"/>
    </row>
    <row r="154" spans="2:19" ht="10.5" customHeight="1" thickTop="1">
      <c r="B154" s="16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39"/>
    </row>
    <row r="155" spans="2:19" ht="22.5" customHeight="1">
      <c r="B155" s="16"/>
      <c r="C155" s="145" t="s">
        <v>83</v>
      </c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24"/>
    </row>
    <row r="156" spans="2:19" ht="10.5" customHeight="1" thickBot="1"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3"/>
      <c r="M156" s="4"/>
      <c r="N156" s="4"/>
      <c r="O156" s="4"/>
      <c r="P156" s="4"/>
      <c r="Q156" s="4"/>
      <c r="R156" s="4"/>
      <c r="S156" s="24"/>
    </row>
    <row r="157" spans="2:19" ht="19.5" thickBot="1" thickTop="1">
      <c r="B157" s="16"/>
      <c r="C157" s="185" t="s">
        <v>99</v>
      </c>
      <c r="D157" s="185"/>
      <c r="E157" s="185"/>
      <c r="F157" s="185"/>
      <c r="G157" s="185"/>
      <c r="H157" s="185"/>
      <c r="I157" s="185"/>
      <c r="J157" s="185"/>
      <c r="K157" s="152"/>
      <c r="L157" s="191" t="s">
        <v>62</v>
      </c>
      <c r="M157" s="192"/>
      <c r="N157" s="192"/>
      <c r="O157" s="192"/>
      <c r="P157" s="192"/>
      <c r="Q157" s="192"/>
      <c r="R157" s="193"/>
      <c r="S157" s="24"/>
    </row>
    <row r="158" spans="2:19" ht="19.5" customHeight="1" thickBot="1" thickTop="1">
      <c r="B158" s="16"/>
      <c r="C158" s="185"/>
      <c r="D158" s="185"/>
      <c r="E158" s="185"/>
      <c r="F158" s="185"/>
      <c r="G158" s="185"/>
      <c r="H158" s="185"/>
      <c r="I158" s="185"/>
      <c r="J158" s="185"/>
      <c r="K158" s="152"/>
      <c r="L158" s="196"/>
      <c r="M158" s="197"/>
      <c r="N158" s="197"/>
      <c r="O158" s="197"/>
      <c r="P158" s="197"/>
      <c r="Q158" s="197"/>
      <c r="R158" s="198"/>
      <c r="S158" s="24"/>
    </row>
    <row r="159" spans="2:19" ht="18" thickBot="1">
      <c r="B159" s="16"/>
      <c r="C159" s="31"/>
      <c r="D159" s="68"/>
      <c r="E159" s="51" t="s">
        <v>3</v>
      </c>
      <c r="F159" s="67"/>
      <c r="G159" s="115"/>
      <c r="H159" s="115"/>
      <c r="I159" s="115"/>
      <c r="J159" s="115"/>
      <c r="K159" s="31"/>
      <c r="L159" s="199"/>
      <c r="M159" s="200"/>
      <c r="N159" s="200"/>
      <c r="O159" s="200"/>
      <c r="P159" s="200"/>
      <c r="Q159" s="200"/>
      <c r="R159" s="201"/>
      <c r="S159" s="24"/>
    </row>
    <row r="160" spans="2:19" ht="7.5" customHeight="1">
      <c r="B160" s="16"/>
      <c r="C160" s="31"/>
      <c r="D160" s="31"/>
      <c r="E160" s="3"/>
      <c r="F160" s="67"/>
      <c r="G160" s="115"/>
      <c r="H160" s="115"/>
      <c r="I160" s="115"/>
      <c r="J160" s="115"/>
      <c r="K160" s="115"/>
      <c r="L160" s="199"/>
      <c r="M160" s="200"/>
      <c r="N160" s="200"/>
      <c r="O160" s="200"/>
      <c r="P160" s="200"/>
      <c r="Q160" s="200"/>
      <c r="R160" s="201"/>
      <c r="S160" s="24"/>
    </row>
    <row r="161" spans="2:19" ht="17.25" customHeight="1">
      <c r="B161" s="16"/>
      <c r="C161" s="185" t="s">
        <v>97</v>
      </c>
      <c r="D161" s="185"/>
      <c r="E161" s="185"/>
      <c r="F161" s="185"/>
      <c r="G161" s="185"/>
      <c r="H161" s="185"/>
      <c r="I161" s="185"/>
      <c r="J161" s="185"/>
      <c r="K161" s="152"/>
      <c r="L161" s="199"/>
      <c r="M161" s="200"/>
      <c r="N161" s="200"/>
      <c r="O161" s="200"/>
      <c r="P161" s="200"/>
      <c r="Q161" s="200"/>
      <c r="R161" s="201"/>
      <c r="S161" s="24"/>
    </row>
    <row r="162" spans="2:19" ht="17.25" customHeight="1" thickBot="1">
      <c r="B162" s="16"/>
      <c r="C162" s="185"/>
      <c r="D162" s="185"/>
      <c r="E162" s="185"/>
      <c r="F162" s="185"/>
      <c r="G162" s="185"/>
      <c r="H162" s="185"/>
      <c r="I162" s="185"/>
      <c r="J162" s="185"/>
      <c r="K162" s="152"/>
      <c r="L162" s="199"/>
      <c r="M162" s="200"/>
      <c r="N162" s="200"/>
      <c r="O162" s="200"/>
      <c r="P162" s="200"/>
      <c r="Q162" s="200"/>
      <c r="R162" s="201"/>
      <c r="S162" s="24"/>
    </row>
    <row r="163" spans="2:19" ht="18" thickBot="1">
      <c r="B163" s="16"/>
      <c r="C163" s="31"/>
      <c r="D163" s="68"/>
      <c r="E163" s="51" t="s">
        <v>3</v>
      </c>
      <c r="F163" s="67"/>
      <c r="G163" s="115"/>
      <c r="H163" s="115"/>
      <c r="I163" s="115"/>
      <c r="J163" s="115"/>
      <c r="K163" s="31"/>
      <c r="L163" s="199"/>
      <c r="M163" s="200"/>
      <c r="N163" s="200"/>
      <c r="O163" s="200"/>
      <c r="P163" s="200"/>
      <c r="Q163" s="200"/>
      <c r="R163" s="201"/>
      <c r="S163" s="24"/>
    </row>
    <row r="164" spans="2:19" ht="9" customHeight="1" thickBot="1">
      <c r="B164" s="16"/>
      <c r="C164" s="31"/>
      <c r="D164" s="31"/>
      <c r="E164" s="3"/>
      <c r="F164" s="67"/>
      <c r="G164" s="115"/>
      <c r="H164" s="115"/>
      <c r="I164" s="115"/>
      <c r="J164" s="115"/>
      <c r="K164" s="115"/>
      <c r="L164" s="199"/>
      <c r="M164" s="200"/>
      <c r="N164" s="200"/>
      <c r="O164" s="200"/>
      <c r="P164" s="200"/>
      <c r="Q164" s="200"/>
      <c r="R164" s="201"/>
      <c r="S164" s="24"/>
    </row>
    <row r="165" spans="2:19" ht="19.5" thickBot="1" thickTop="1">
      <c r="B165" s="16"/>
      <c r="C165" s="185" t="s">
        <v>100</v>
      </c>
      <c r="D165" s="185"/>
      <c r="E165" s="185"/>
      <c r="F165" s="185"/>
      <c r="G165" s="185"/>
      <c r="H165" s="81"/>
      <c r="I165" s="5">
        <v>2</v>
      </c>
      <c r="J165" s="116"/>
      <c r="K165" s="116"/>
      <c r="L165" s="199"/>
      <c r="M165" s="200"/>
      <c r="N165" s="200"/>
      <c r="O165" s="200"/>
      <c r="P165" s="200"/>
      <c r="Q165" s="200"/>
      <c r="R165" s="201"/>
      <c r="S165" s="24"/>
    </row>
    <row r="166" spans="2:19" ht="15" customHeight="1" thickBot="1" thickTop="1">
      <c r="B166" s="16"/>
      <c r="C166" s="81"/>
      <c r="D166" s="81"/>
      <c r="E166" s="81"/>
      <c r="F166" s="79"/>
      <c r="G166" s="108"/>
      <c r="H166" s="108"/>
      <c r="I166" s="108"/>
      <c r="J166" s="108"/>
      <c r="K166" s="108"/>
      <c r="L166" s="199"/>
      <c r="M166" s="200"/>
      <c r="N166" s="200"/>
      <c r="O166" s="200"/>
      <c r="P166" s="200"/>
      <c r="Q166" s="200"/>
      <c r="R166" s="201"/>
      <c r="S166" s="24"/>
    </row>
    <row r="167" spans="2:19" ht="19.5" thickBot="1" thickTop="1">
      <c r="B167" s="16"/>
      <c r="C167" s="185" t="s">
        <v>74</v>
      </c>
      <c r="D167" s="185"/>
      <c r="E167" s="185"/>
      <c r="F167" s="185"/>
      <c r="G167" s="185"/>
      <c r="H167" s="77"/>
      <c r="I167" s="5">
        <v>2</v>
      </c>
      <c r="J167" s="77"/>
      <c r="K167" s="77"/>
      <c r="L167" s="202"/>
      <c r="M167" s="203"/>
      <c r="N167" s="203"/>
      <c r="O167" s="203"/>
      <c r="P167" s="203"/>
      <c r="Q167" s="203"/>
      <c r="R167" s="204"/>
      <c r="S167" s="24"/>
    </row>
    <row r="168" spans="2:19" ht="12" customHeight="1" thickTop="1">
      <c r="B168" s="16"/>
      <c r="C168" s="22"/>
      <c r="D168" s="22"/>
      <c r="E168" s="22"/>
      <c r="F168" s="22"/>
      <c r="G168" s="22"/>
      <c r="H168" s="22"/>
      <c r="I168" s="23"/>
      <c r="J168" s="23"/>
      <c r="K168" s="23"/>
      <c r="L168" s="23"/>
      <c r="M168" s="23"/>
      <c r="N168" s="22"/>
      <c r="O168" s="22"/>
      <c r="P168" s="22"/>
      <c r="Q168" s="22"/>
      <c r="R168" s="22"/>
      <c r="S168" s="39"/>
    </row>
    <row r="169" spans="2:19" ht="22.5" customHeight="1">
      <c r="B169" s="16"/>
      <c r="C169" s="145" t="s">
        <v>103</v>
      </c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24"/>
    </row>
    <row r="170" spans="2:19" ht="7.5" customHeight="1" thickBot="1"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3"/>
      <c r="M170" s="4"/>
      <c r="N170" s="4"/>
      <c r="O170" s="4"/>
      <c r="P170" s="4"/>
      <c r="Q170" s="4"/>
      <c r="R170" s="4"/>
      <c r="S170" s="24"/>
    </row>
    <row r="171" spans="2:19" ht="19.5" customHeight="1" thickTop="1">
      <c r="B171" s="16"/>
      <c r="C171" s="151" t="s">
        <v>121</v>
      </c>
      <c r="D171" s="151"/>
      <c r="E171" s="151"/>
      <c r="F171" s="151"/>
      <c r="G171" s="151"/>
      <c r="H171" s="151"/>
      <c r="I171" s="151"/>
      <c r="J171" s="6"/>
      <c r="K171" s="156" t="s">
        <v>92</v>
      </c>
      <c r="L171" s="157"/>
      <c r="M171" s="157"/>
      <c r="N171" s="157"/>
      <c r="O171" s="157"/>
      <c r="P171" s="157" t="s">
        <v>93</v>
      </c>
      <c r="Q171" s="157"/>
      <c r="R171" s="167" t="s">
        <v>122</v>
      </c>
      <c r="S171" s="24"/>
    </row>
    <row r="172" spans="2:19" ht="19.5" customHeight="1" thickBot="1">
      <c r="B172" s="16"/>
      <c r="C172" s="151"/>
      <c r="D172" s="151"/>
      <c r="E172" s="151"/>
      <c r="F172" s="151"/>
      <c r="G172" s="151"/>
      <c r="H172" s="151"/>
      <c r="I172" s="151"/>
      <c r="J172" s="6"/>
      <c r="K172" s="158"/>
      <c r="L172" s="159"/>
      <c r="M172" s="159"/>
      <c r="N172" s="159"/>
      <c r="O172" s="159"/>
      <c r="P172" s="159"/>
      <c r="Q172" s="159"/>
      <c r="R172" s="168"/>
      <c r="S172" s="24"/>
    </row>
    <row r="173" spans="2:19" ht="18.75" thickBot="1">
      <c r="B173" s="16"/>
      <c r="C173" s="6"/>
      <c r="D173" s="6"/>
      <c r="E173" s="51" t="s">
        <v>3</v>
      </c>
      <c r="F173" s="6"/>
      <c r="G173" s="115"/>
      <c r="H173" s="115"/>
      <c r="I173" s="115"/>
      <c r="J173" s="115"/>
      <c r="K173" s="133" t="s">
        <v>182</v>
      </c>
      <c r="L173" s="133"/>
      <c r="M173" s="133"/>
      <c r="N173" s="133"/>
      <c r="O173" s="133"/>
      <c r="P173" s="174"/>
      <c r="Q173" s="150"/>
      <c r="R173" s="125"/>
      <c r="S173" s="24"/>
    </row>
    <row r="174" spans="2:19" ht="18.75" customHeight="1">
      <c r="B174" s="16"/>
      <c r="C174" s="6"/>
      <c r="D174" s="6"/>
      <c r="E174" s="6"/>
      <c r="F174" s="6"/>
      <c r="G174" s="108"/>
      <c r="H174" s="108"/>
      <c r="I174" s="108"/>
      <c r="J174" s="108"/>
      <c r="K174" s="135" t="s">
        <v>183</v>
      </c>
      <c r="L174" s="136"/>
      <c r="M174" s="136"/>
      <c r="N174" s="136"/>
      <c r="O174" s="137"/>
      <c r="P174" s="175" t="s">
        <v>185</v>
      </c>
      <c r="Q174" s="137"/>
      <c r="R174" s="134" t="s">
        <v>186</v>
      </c>
      <c r="S174" s="24"/>
    </row>
    <row r="175" spans="2:19" ht="18.75" customHeight="1">
      <c r="B175" s="16"/>
      <c r="C175" s="6"/>
      <c r="D175" s="6"/>
      <c r="E175" s="6"/>
      <c r="F175" s="6"/>
      <c r="G175" s="108"/>
      <c r="H175" s="108"/>
      <c r="I175" s="108"/>
      <c r="J175" s="108"/>
      <c r="K175" s="148" t="s">
        <v>184</v>
      </c>
      <c r="L175" s="149"/>
      <c r="M175" s="149"/>
      <c r="N175" s="149"/>
      <c r="O175" s="150"/>
      <c r="P175" s="175" t="s">
        <v>185</v>
      </c>
      <c r="Q175" s="137"/>
      <c r="R175" s="134" t="s">
        <v>186</v>
      </c>
      <c r="S175" s="24"/>
    </row>
    <row r="176" spans="2:19" ht="18.75" customHeight="1">
      <c r="B176" s="16"/>
      <c r="C176" s="1"/>
      <c r="D176" s="1"/>
      <c r="E176" s="1"/>
      <c r="F176" s="1"/>
      <c r="G176" s="116"/>
      <c r="H176" s="116"/>
      <c r="I176" s="116"/>
      <c r="J176" s="116"/>
      <c r="K176" s="135"/>
      <c r="L176" s="136"/>
      <c r="M176" s="136"/>
      <c r="N176" s="136"/>
      <c r="O176" s="137"/>
      <c r="P176" s="175"/>
      <c r="Q176" s="137"/>
      <c r="R176" s="127"/>
      <c r="S176" s="24"/>
    </row>
    <row r="177" spans="2:19" ht="18.75" customHeight="1" thickBot="1">
      <c r="B177" s="16"/>
      <c r="C177" s="1"/>
      <c r="D177" s="1"/>
      <c r="E177" s="1"/>
      <c r="F177" s="1"/>
      <c r="G177" s="116"/>
      <c r="H177" s="116"/>
      <c r="I177" s="116"/>
      <c r="J177" s="116"/>
      <c r="K177" s="169"/>
      <c r="L177" s="170"/>
      <c r="M177" s="170"/>
      <c r="N177" s="170"/>
      <c r="O177" s="171"/>
      <c r="P177" s="252"/>
      <c r="Q177" s="171"/>
      <c r="R177" s="126"/>
      <c r="S177" s="24"/>
    </row>
    <row r="178" spans="2:19" ht="9.75" customHeight="1" thickBot="1" thickTop="1"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24"/>
    </row>
    <row r="179" spans="2:19" ht="48.75" customHeight="1" thickBot="1" thickTop="1">
      <c r="B179" s="16"/>
      <c r="C179" s="146" t="s">
        <v>60</v>
      </c>
      <c r="D179" s="147"/>
      <c r="E179" s="160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2"/>
      <c r="S179" s="24"/>
    </row>
    <row r="180" spans="2:19" ht="8.25" customHeight="1" thickTop="1">
      <c r="B180" s="16"/>
      <c r="C180" s="22"/>
      <c r="D180" s="22"/>
      <c r="E180" s="22"/>
      <c r="F180" s="22"/>
      <c r="G180" s="22"/>
      <c r="H180" s="22"/>
      <c r="I180" s="23"/>
      <c r="J180" s="23"/>
      <c r="K180" s="23"/>
      <c r="L180" s="23"/>
      <c r="M180" s="23"/>
      <c r="N180" s="22"/>
      <c r="O180" s="22"/>
      <c r="P180" s="22"/>
      <c r="Q180" s="22"/>
      <c r="R180" s="22"/>
      <c r="S180" s="39"/>
    </row>
    <row r="181" spans="2:19" ht="30" customHeight="1">
      <c r="B181" s="16"/>
      <c r="C181" s="145" t="s">
        <v>104</v>
      </c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24"/>
    </row>
    <row r="182" spans="2:19" ht="10.5" customHeight="1" thickBot="1"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3"/>
      <c r="M182" s="4"/>
      <c r="N182" s="4"/>
      <c r="O182" s="4"/>
      <c r="P182" s="4"/>
      <c r="Q182" s="4"/>
      <c r="R182" s="4"/>
      <c r="S182" s="24"/>
    </row>
    <row r="183" spans="2:19" ht="16.5" thickTop="1">
      <c r="B183" s="16"/>
      <c r="C183" s="151" t="s">
        <v>70</v>
      </c>
      <c r="D183" s="151"/>
      <c r="E183" s="151"/>
      <c r="F183" s="151"/>
      <c r="G183" s="151"/>
      <c r="H183" s="151"/>
      <c r="I183" s="151"/>
      <c r="J183" s="151"/>
      <c r="K183" s="152"/>
      <c r="L183" s="153" t="s">
        <v>123</v>
      </c>
      <c r="M183" s="154"/>
      <c r="N183" s="154"/>
      <c r="O183" s="154"/>
      <c r="P183" s="154"/>
      <c r="Q183" s="154"/>
      <c r="R183" s="155"/>
      <c r="S183" s="39"/>
    </row>
    <row r="184" spans="2:19" ht="15.75" customHeight="1">
      <c r="B184" s="16"/>
      <c r="C184" s="151"/>
      <c r="D184" s="151"/>
      <c r="E184" s="151"/>
      <c r="F184" s="151"/>
      <c r="G184" s="151"/>
      <c r="H184" s="151"/>
      <c r="I184" s="151"/>
      <c r="J184" s="151"/>
      <c r="K184" s="152"/>
      <c r="L184" s="142" t="s">
        <v>63</v>
      </c>
      <c r="M184" s="141" t="s">
        <v>16</v>
      </c>
      <c r="N184" s="141"/>
      <c r="O184" s="141"/>
      <c r="P184" s="163" t="s">
        <v>96</v>
      </c>
      <c r="Q184" s="164"/>
      <c r="R184" s="164"/>
      <c r="S184" s="103"/>
    </row>
    <row r="185" spans="2:19" ht="16.5" customHeight="1" thickBot="1">
      <c r="B185" s="16"/>
      <c r="C185" s="6"/>
      <c r="D185" s="6"/>
      <c r="E185" s="6"/>
      <c r="F185" s="6"/>
      <c r="G185" s="6"/>
      <c r="H185" s="6"/>
      <c r="I185" s="6"/>
      <c r="J185" s="6"/>
      <c r="K185" s="100"/>
      <c r="L185" s="142"/>
      <c r="M185" s="143" t="s">
        <v>146</v>
      </c>
      <c r="N185" s="172" t="s">
        <v>17</v>
      </c>
      <c r="O185" s="139" t="s">
        <v>18</v>
      </c>
      <c r="P185" s="165"/>
      <c r="Q185" s="166"/>
      <c r="R185" s="166"/>
      <c r="S185" s="103"/>
    </row>
    <row r="186" spans="2:19" ht="18" thickBot="1">
      <c r="B186" s="16"/>
      <c r="C186" s="6"/>
      <c r="D186" s="6"/>
      <c r="E186" s="51" t="s">
        <v>3</v>
      </c>
      <c r="F186" s="6"/>
      <c r="G186" s="6"/>
      <c r="H186" s="6"/>
      <c r="I186" s="6"/>
      <c r="J186" s="6"/>
      <c r="K186" s="100"/>
      <c r="L186" s="142"/>
      <c r="M186" s="144"/>
      <c r="N186" s="173"/>
      <c r="O186" s="140"/>
      <c r="P186" s="82" t="s">
        <v>14</v>
      </c>
      <c r="Q186" s="82" t="s">
        <v>15</v>
      </c>
      <c r="R186" s="101" t="s">
        <v>21</v>
      </c>
      <c r="S186" s="103"/>
    </row>
    <row r="187" spans="2:19" ht="18.75" thickBot="1">
      <c r="B187" s="16"/>
      <c r="C187" s="6"/>
      <c r="D187" s="6"/>
      <c r="E187" s="6"/>
      <c r="F187" s="6"/>
      <c r="G187" s="31"/>
      <c r="H187" s="31"/>
      <c r="I187" s="22"/>
      <c r="J187" s="69"/>
      <c r="K187" s="1"/>
      <c r="L187" s="86" t="s">
        <v>4</v>
      </c>
      <c r="M187" s="84"/>
      <c r="N187" s="84"/>
      <c r="O187" s="85">
        <f>IF(L187="","",IF(L187="NO","",M187+N187))</f>
      </c>
      <c r="P187" s="84"/>
      <c r="Q187" s="84"/>
      <c r="R187" s="85">
        <f>IF(L187="","",IF(L187="NO","",IF((P187+Q187)&gt;O187,"# inválido",O187-(P187+Q187))))</f>
      </c>
      <c r="S187" s="39"/>
    </row>
    <row r="188" spans="2:19" ht="8.25" customHeight="1" thickBot="1" thickTop="1">
      <c r="B188" s="16"/>
      <c r="C188" s="2"/>
      <c r="D188" s="2"/>
      <c r="E188" s="6"/>
      <c r="F188" s="6"/>
      <c r="G188" s="31"/>
      <c r="H188" s="31"/>
      <c r="I188" s="22"/>
      <c r="J188" s="69"/>
      <c r="K188" s="1"/>
      <c r="L188" s="102"/>
      <c r="M188" s="138"/>
      <c r="N188" s="138"/>
      <c r="O188" s="138"/>
      <c r="P188" s="102"/>
      <c r="Q188" s="102"/>
      <c r="R188" s="102"/>
      <c r="S188" s="39"/>
    </row>
    <row r="189" spans="2:19" ht="51" customHeight="1" thickBot="1" thickTop="1">
      <c r="B189" s="16"/>
      <c r="C189" s="146" t="s">
        <v>60</v>
      </c>
      <c r="D189" s="147"/>
      <c r="E189" s="160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2"/>
      <c r="S189" s="24"/>
    </row>
    <row r="190" spans="2:19" ht="6.75" customHeight="1" thickTop="1">
      <c r="B190" s="16"/>
      <c r="C190" s="22"/>
      <c r="D190" s="22"/>
      <c r="E190" s="22"/>
      <c r="F190" s="22"/>
      <c r="G190" s="22"/>
      <c r="H190" s="22"/>
      <c r="I190" s="23"/>
      <c r="J190" s="23"/>
      <c r="K190" s="23"/>
      <c r="L190" s="23"/>
      <c r="M190" s="23"/>
      <c r="N190" s="22"/>
      <c r="O190" s="22"/>
      <c r="P190" s="22"/>
      <c r="Q190" s="22"/>
      <c r="R190" s="22"/>
      <c r="S190" s="39"/>
    </row>
    <row r="191" spans="2:19" ht="30" customHeight="1">
      <c r="B191" s="16"/>
      <c r="C191" s="145" t="s">
        <v>105</v>
      </c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24"/>
    </row>
    <row r="192" spans="2:19" ht="8.25" customHeight="1" thickBot="1"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3"/>
      <c r="M192" s="4"/>
      <c r="N192" s="4"/>
      <c r="O192" s="4"/>
      <c r="P192" s="4"/>
      <c r="Q192" s="4"/>
      <c r="R192" s="4"/>
      <c r="S192" s="24"/>
    </row>
    <row r="193" spans="2:19" ht="19.5" customHeight="1" thickTop="1">
      <c r="B193" s="16"/>
      <c r="C193" s="151" t="s">
        <v>124</v>
      </c>
      <c r="D193" s="151"/>
      <c r="E193" s="151"/>
      <c r="F193" s="151"/>
      <c r="G193" s="151"/>
      <c r="H193" s="151"/>
      <c r="I193" s="151"/>
      <c r="J193" s="6"/>
      <c r="K193" s="156" t="s">
        <v>92</v>
      </c>
      <c r="L193" s="157"/>
      <c r="M193" s="157"/>
      <c r="N193" s="157"/>
      <c r="O193" s="157"/>
      <c r="P193" s="157" t="s">
        <v>93</v>
      </c>
      <c r="Q193" s="157"/>
      <c r="R193" s="167" t="s">
        <v>122</v>
      </c>
      <c r="S193" s="24"/>
    </row>
    <row r="194" spans="2:19" ht="19.5" customHeight="1">
      <c r="B194" s="16"/>
      <c r="C194" s="151"/>
      <c r="D194" s="151"/>
      <c r="E194" s="151"/>
      <c r="F194" s="151"/>
      <c r="G194" s="151"/>
      <c r="H194" s="151"/>
      <c r="I194" s="151"/>
      <c r="J194" s="6"/>
      <c r="K194" s="158"/>
      <c r="L194" s="159"/>
      <c r="M194" s="159"/>
      <c r="N194" s="159"/>
      <c r="O194" s="159"/>
      <c r="P194" s="159"/>
      <c r="Q194" s="159"/>
      <c r="R194" s="168"/>
      <c r="S194" s="24"/>
    </row>
    <row r="195" spans="2:19" ht="18.75" customHeight="1" thickBot="1">
      <c r="B195" s="16"/>
      <c r="C195" s="151"/>
      <c r="D195" s="151"/>
      <c r="E195" s="151"/>
      <c r="F195" s="151"/>
      <c r="G195" s="151"/>
      <c r="H195" s="151"/>
      <c r="I195" s="151"/>
      <c r="J195" s="115"/>
      <c r="K195" s="148" t="s">
        <v>172</v>
      </c>
      <c r="L195" s="149"/>
      <c r="M195" s="149"/>
      <c r="N195" s="149"/>
      <c r="O195" s="150"/>
      <c r="P195" s="174" t="s">
        <v>173</v>
      </c>
      <c r="Q195" s="150"/>
      <c r="R195" s="125">
        <v>39925</v>
      </c>
      <c r="S195" s="24"/>
    </row>
    <row r="196" spans="2:19" ht="18.75" customHeight="1" thickBot="1">
      <c r="B196" s="16"/>
      <c r="C196" s="6"/>
      <c r="D196" s="6"/>
      <c r="E196" s="51" t="s">
        <v>3</v>
      </c>
      <c r="F196" s="6"/>
      <c r="G196" s="108"/>
      <c r="H196" s="108"/>
      <c r="I196" s="108"/>
      <c r="J196" s="108"/>
      <c r="K196" s="135"/>
      <c r="L196" s="136"/>
      <c r="M196" s="136"/>
      <c r="N196" s="136"/>
      <c r="O196" s="137"/>
      <c r="P196" s="175"/>
      <c r="Q196" s="137"/>
      <c r="R196" s="127"/>
      <c r="S196" s="24"/>
    </row>
    <row r="197" spans="2:19" ht="18.75" customHeight="1">
      <c r="B197" s="16"/>
      <c r="C197" s="6"/>
      <c r="D197" s="6"/>
      <c r="E197" s="6"/>
      <c r="F197" s="6"/>
      <c r="G197" s="108"/>
      <c r="H197" s="108"/>
      <c r="I197" s="108"/>
      <c r="J197" s="108"/>
      <c r="K197" s="135"/>
      <c r="L197" s="136"/>
      <c r="M197" s="136"/>
      <c r="N197" s="136"/>
      <c r="O197" s="137"/>
      <c r="P197" s="175"/>
      <c r="Q197" s="137"/>
      <c r="R197" s="127"/>
      <c r="S197" s="24"/>
    </row>
    <row r="198" spans="2:19" ht="18.75" customHeight="1">
      <c r="B198" s="16"/>
      <c r="C198" s="1"/>
      <c r="D198" s="1"/>
      <c r="E198" s="1"/>
      <c r="F198" s="1"/>
      <c r="G198" s="116"/>
      <c r="H198" s="116"/>
      <c r="I198" s="116"/>
      <c r="J198" s="116"/>
      <c r="K198" s="135"/>
      <c r="L198" s="136"/>
      <c r="M198" s="136"/>
      <c r="N198" s="136"/>
      <c r="O198" s="137"/>
      <c r="P198" s="175"/>
      <c r="Q198" s="137"/>
      <c r="R198" s="127"/>
      <c r="S198" s="24"/>
    </row>
    <row r="199" spans="2:19" ht="18.75" customHeight="1" thickBot="1">
      <c r="B199" s="16"/>
      <c r="C199" s="1"/>
      <c r="D199" s="1"/>
      <c r="E199" s="1"/>
      <c r="F199" s="1"/>
      <c r="G199" s="116"/>
      <c r="H199" s="116"/>
      <c r="I199" s="116"/>
      <c r="J199" s="116"/>
      <c r="K199" s="169"/>
      <c r="L199" s="170"/>
      <c r="M199" s="170"/>
      <c r="N199" s="170"/>
      <c r="O199" s="171"/>
      <c r="P199" s="252"/>
      <c r="Q199" s="171"/>
      <c r="R199" s="126"/>
      <c r="S199" s="24"/>
    </row>
    <row r="200" spans="2:19" ht="9.75" customHeight="1" thickBot="1" thickTop="1"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24"/>
    </row>
    <row r="201" spans="2:19" ht="51" customHeight="1" thickBot="1" thickTop="1">
      <c r="B201" s="16"/>
      <c r="C201" s="146" t="s">
        <v>60</v>
      </c>
      <c r="D201" s="147"/>
      <c r="E201" s="160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2"/>
      <c r="S201" s="24"/>
    </row>
    <row r="202" spans="2:19" ht="8.25" customHeight="1" thickTop="1">
      <c r="B202" s="16"/>
      <c r="C202" s="22"/>
      <c r="D202" s="22"/>
      <c r="E202" s="22"/>
      <c r="F202" s="22"/>
      <c r="G202" s="22"/>
      <c r="H202" s="22"/>
      <c r="I202" s="23"/>
      <c r="J202" s="23"/>
      <c r="K202" s="23"/>
      <c r="L202" s="23"/>
      <c r="M202" s="23"/>
      <c r="N202" s="22"/>
      <c r="O202" s="22"/>
      <c r="P202" s="22"/>
      <c r="Q202" s="22"/>
      <c r="R202" s="22"/>
      <c r="S202" s="39"/>
    </row>
    <row r="203" spans="2:19" ht="32.25" customHeight="1">
      <c r="B203" s="16"/>
      <c r="C203" s="145" t="s">
        <v>106</v>
      </c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39"/>
    </row>
    <row r="204" spans="2:19" ht="7.5" customHeight="1" thickBot="1">
      <c r="B204" s="16"/>
      <c r="C204" s="22"/>
      <c r="D204" s="22"/>
      <c r="E204" s="22"/>
      <c r="F204" s="22"/>
      <c r="G204" s="22"/>
      <c r="H204" s="22"/>
      <c r="I204" s="23"/>
      <c r="J204" s="23"/>
      <c r="K204" s="23"/>
      <c r="L204" s="23"/>
      <c r="M204" s="23"/>
      <c r="N204" s="22"/>
      <c r="O204" s="22"/>
      <c r="P204" s="22"/>
      <c r="Q204" s="22"/>
      <c r="R204" s="22"/>
      <c r="S204" s="39"/>
    </row>
    <row r="205" spans="2:19" ht="70.5" customHeight="1" thickTop="1">
      <c r="B205" s="16"/>
      <c r="C205" s="264" t="s">
        <v>159</v>
      </c>
      <c r="D205" s="264"/>
      <c r="E205" s="264"/>
      <c r="F205" s="132"/>
      <c r="G205" s="264" t="s">
        <v>160</v>
      </c>
      <c r="H205" s="264"/>
      <c r="I205" s="264"/>
      <c r="J205" s="43"/>
      <c r="K205" s="256" t="s">
        <v>94</v>
      </c>
      <c r="L205" s="257"/>
      <c r="M205" s="257"/>
      <c r="N205" s="257"/>
      <c r="O205" s="257"/>
      <c r="P205" s="257"/>
      <c r="Q205" s="257"/>
      <c r="R205" s="104" t="s">
        <v>95</v>
      </c>
      <c r="S205" s="39"/>
    </row>
    <row r="206" spans="2:19" ht="18" customHeight="1" thickBot="1">
      <c r="B206" s="16"/>
      <c r="C206" s="31"/>
      <c r="D206" s="43"/>
      <c r="E206" s="31"/>
      <c r="F206" s="43"/>
      <c r="G206" s="43"/>
      <c r="H206" s="43"/>
      <c r="I206" s="43"/>
      <c r="J206" s="43"/>
      <c r="K206" s="243"/>
      <c r="L206" s="244"/>
      <c r="M206" s="244"/>
      <c r="N206" s="244"/>
      <c r="O206" s="244"/>
      <c r="P206" s="244"/>
      <c r="Q206" s="245"/>
      <c r="R206" s="240"/>
      <c r="S206" s="39"/>
    </row>
    <row r="207" spans="2:19" ht="18" customHeight="1" thickBot="1">
      <c r="B207" s="16"/>
      <c r="C207" s="51" t="s">
        <v>4</v>
      </c>
      <c r="D207" s="43"/>
      <c r="E207" s="31"/>
      <c r="F207" s="43"/>
      <c r="G207" s="265" t="s">
        <v>4</v>
      </c>
      <c r="H207" s="266"/>
      <c r="I207" s="43"/>
      <c r="J207" s="43"/>
      <c r="K207" s="246"/>
      <c r="L207" s="247"/>
      <c r="M207" s="247"/>
      <c r="N207" s="247"/>
      <c r="O207" s="247"/>
      <c r="P207" s="247"/>
      <c r="Q207" s="248"/>
      <c r="R207" s="241"/>
      <c r="S207" s="39"/>
    </row>
    <row r="208" spans="2:19" ht="18" customHeight="1" thickBot="1">
      <c r="B208" s="16"/>
      <c r="C208" s="31"/>
      <c r="D208" s="31"/>
      <c r="E208" s="31"/>
      <c r="F208" s="31"/>
      <c r="G208" s="31"/>
      <c r="H208" s="31"/>
      <c r="I208" s="31"/>
      <c r="J208" s="43"/>
      <c r="K208" s="243"/>
      <c r="L208" s="244"/>
      <c r="M208" s="244"/>
      <c r="N208" s="244"/>
      <c r="O208" s="244"/>
      <c r="P208" s="244"/>
      <c r="Q208" s="245"/>
      <c r="R208" s="241"/>
      <c r="S208" s="39"/>
    </row>
    <row r="209" spans="2:19" ht="18" customHeight="1" thickTop="1">
      <c r="B209" s="16"/>
      <c r="C209" s="249" t="s">
        <v>19</v>
      </c>
      <c r="D209" s="250"/>
      <c r="E209" s="250"/>
      <c r="F209" s="250"/>
      <c r="G209" s="250"/>
      <c r="H209" s="250"/>
      <c r="I209" s="251"/>
      <c r="J209" s="69"/>
      <c r="K209" s="246"/>
      <c r="L209" s="247"/>
      <c r="M209" s="247"/>
      <c r="N209" s="247"/>
      <c r="O209" s="247"/>
      <c r="P209" s="247"/>
      <c r="Q209" s="248"/>
      <c r="R209" s="241"/>
      <c r="S209" s="39"/>
    </row>
    <row r="210" spans="2:19" ht="18" customHeight="1">
      <c r="B210" s="16"/>
      <c r="C210" s="179"/>
      <c r="D210" s="180"/>
      <c r="E210" s="180"/>
      <c r="F210" s="180"/>
      <c r="G210" s="180"/>
      <c r="H210" s="180"/>
      <c r="I210" s="181"/>
      <c r="J210" s="69"/>
      <c r="K210" s="243"/>
      <c r="L210" s="244"/>
      <c r="M210" s="244"/>
      <c r="N210" s="244"/>
      <c r="O210" s="244"/>
      <c r="P210" s="244"/>
      <c r="Q210" s="245"/>
      <c r="R210" s="241"/>
      <c r="S210" s="39"/>
    </row>
    <row r="211" spans="2:19" ht="18" customHeight="1">
      <c r="B211" s="16"/>
      <c r="C211" s="176"/>
      <c r="D211" s="177"/>
      <c r="E211" s="177"/>
      <c r="F211" s="177"/>
      <c r="G211" s="177"/>
      <c r="H211" s="177"/>
      <c r="I211" s="178"/>
      <c r="J211" s="69"/>
      <c r="K211" s="246"/>
      <c r="L211" s="247"/>
      <c r="M211" s="247"/>
      <c r="N211" s="247"/>
      <c r="O211" s="247"/>
      <c r="P211" s="247"/>
      <c r="Q211" s="248"/>
      <c r="R211" s="241"/>
      <c r="S211" s="39"/>
    </row>
    <row r="212" spans="2:19" ht="18" customHeight="1">
      <c r="B212" s="16"/>
      <c r="C212" s="176"/>
      <c r="D212" s="177"/>
      <c r="E212" s="177"/>
      <c r="F212" s="177"/>
      <c r="G212" s="177"/>
      <c r="H212" s="177"/>
      <c r="I212" s="178"/>
      <c r="J212" s="69"/>
      <c r="K212" s="243"/>
      <c r="L212" s="244"/>
      <c r="M212" s="244"/>
      <c r="N212" s="244"/>
      <c r="O212" s="244"/>
      <c r="P212" s="244"/>
      <c r="Q212" s="245"/>
      <c r="R212" s="241"/>
      <c r="S212" s="39"/>
    </row>
    <row r="213" spans="2:19" ht="18" customHeight="1" thickBot="1">
      <c r="B213" s="16"/>
      <c r="C213" s="258"/>
      <c r="D213" s="259"/>
      <c r="E213" s="259"/>
      <c r="F213" s="259"/>
      <c r="G213" s="259"/>
      <c r="H213" s="259"/>
      <c r="I213" s="260"/>
      <c r="J213" s="69"/>
      <c r="K213" s="261"/>
      <c r="L213" s="262"/>
      <c r="M213" s="262"/>
      <c r="N213" s="262"/>
      <c r="O213" s="262"/>
      <c r="P213" s="262"/>
      <c r="Q213" s="263"/>
      <c r="R213" s="242"/>
      <c r="S213" s="39"/>
    </row>
    <row r="214" spans="2:19" ht="7.5" customHeight="1" thickBot="1" thickTop="1">
      <c r="B214" s="16"/>
      <c r="C214" s="22"/>
      <c r="D214" s="22"/>
      <c r="E214" s="22"/>
      <c r="F214" s="22"/>
      <c r="G214" s="22"/>
      <c r="H214" s="22"/>
      <c r="I214" s="23"/>
      <c r="J214" s="69"/>
      <c r="K214" s="23"/>
      <c r="L214" s="23"/>
      <c r="M214" s="23"/>
      <c r="N214" s="23"/>
      <c r="O214" s="23"/>
      <c r="P214" s="23"/>
      <c r="Q214" s="23"/>
      <c r="R214" s="23"/>
      <c r="S214" s="39"/>
    </row>
    <row r="215" spans="2:19" ht="51" customHeight="1" thickBot="1" thickTop="1">
      <c r="B215" s="16"/>
      <c r="C215" s="146" t="s">
        <v>60</v>
      </c>
      <c r="D215" s="147"/>
      <c r="E215" s="160" t="s">
        <v>181</v>
      </c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2"/>
      <c r="S215" s="24"/>
    </row>
    <row r="216" spans="2:19" ht="7.5" customHeight="1" thickBot="1" thickTop="1">
      <c r="B216" s="32"/>
      <c r="C216" s="41"/>
      <c r="D216" s="41"/>
      <c r="E216" s="4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36"/>
    </row>
    <row r="217" spans="1:20" ht="13.5" thickBot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</row>
    <row r="218" spans="2:19" ht="27">
      <c r="B218" s="14"/>
      <c r="C218" s="37" t="s">
        <v>127</v>
      </c>
      <c r="D218" s="37"/>
      <c r="E218" s="215" t="s">
        <v>7</v>
      </c>
      <c r="F218" s="215"/>
      <c r="G218" s="215"/>
      <c r="H218" s="215"/>
      <c r="I218" s="215"/>
      <c r="J218" s="215"/>
      <c r="K218" s="215"/>
      <c r="L218" s="215"/>
      <c r="M218" s="215"/>
      <c r="N218" s="215"/>
      <c r="O218" s="215"/>
      <c r="P218" s="215"/>
      <c r="Q218" s="215"/>
      <c r="R218" s="215"/>
      <c r="S218" s="15"/>
    </row>
    <row r="219" spans="2:19" ht="18">
      <c r="B219" s="16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2"/>
      <c r="O219" s="22"/>
      <c r="P219" s="22"/>
      <c r="Q219" s="22"/>
      <c r="R219" s="23"/>
      <c r="S219" s="24"/>
    </row>
    <row r="220" spans="2:256" s="20" customFormat="1" ht="44.25" customHeight="1">
      <c r="B220" s="16"/>
      <c r="C220" s="239" t="s">
        <v>9</v>
      </c>
      <c r="D220" s="239"/>
      <c r="E220" s="239"/>
      <c r="F220" s="239"/>
      <c r="G220" s="239"/>
      <c r="H220" s="239"/>
      <c r="I220" s="239"/>
      <c r="J220" s="239"/>
      <c r="K220" s="239"/>
      <c r="L220" s="239"/>
      <c r="M220" s="239"/>
      <c r="N220" s="239"/>
      <c r="O220" s="239"/>
      <c r="P220" s="239"/>
      <c r="Q220" s="239"/>
      <c r="R220" s="239"/>
      <c r="S220" s="39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  <c r="IU220" s="30"/>
      <c r="IV220" s="30"/>
    </row>
    <row r="221" spans="2:256" s="20" customFormat="1" ht="14.25" customHeight="1">
      <c r="B221" s="16"/>
      <c r="C221" s="22"/>
      <c r="D221" s="22"/>
      <c r="E221" s="22"/>
      <c r="F221" s="43"/>
      <c r="G221" s="43"/>
      <c r="H221" s="43"/>
      <c r="I221" s="43"/>
      <c r="J221" s="43"/>
      <c r="K221" s="43"/>
      <c r="L221" s="23"/>
      <c r="M221" s="44"/>
      <c r="N221" s="44"/>
      <c r="O221" s="44"/>
      <c r="P221" s="44"/>
      <c r="Q221" s="22"/>
      <c r="R221" s="22"/>
      <c r="S221" s="39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30"/>
      <c r="IU221" s="30"/>
      <c r="IV221" s="30"/>
    </row>
    <row r="222" spans="2:19" ht="18.75" customHeight="1">
      <c r="B222" s="16"/>
      <c r="C222" s="235" t="s">
        <v>64</v>
      </c>
      <c r="D222" s="48"/>
      <c r="E222" s="54" t="s">
        <v>8</v>
      </c>
      <c r="F222" s="55" t="s">
        <v>3</v>
      </c>
      <c r="G222" s="43"/>
      <c r="H222" s="235" t="s">
        <v>65</v>
      </c>
      <c r="I222" s="235"/>
      <c r="J222" s="48"/>
      <c r="K222" s="54" t="s">
        <v>8</v>
      </c>
      <c r="L222" s="55" t="s">
        <v>3</v>
      </c>
      <c r="M222" s="44"/>
      <c r="N222" s="44"/>
      <c r="O222" s="44"/>
      <c r="P222" s="44"/>
      <c r="Q222" s="22"/>
      <c r="R222" s="22"/>
      <c r="S222" s="39"/>
    </row>
    <row r="223" spans="2:19" ht="14.25" customHeight="1">
      <c r="B223" s="16"/>
      <c r="C223" s="236"/>
      <c r="D223" s="48"/>
      <c r="E223" s="49" t="s">
        <v>130</v>
      </c>
      <c r="F223" s="49" t="str">
        <f>IF(E21="","",E21)</f>
        <v>SI</v>
      </c>
      <c r="G223" s="43"/>
      <c r="H223" s="235"/>
      <c r="I223" s="235"/>
      <c r="J223" s="48"/>
      <c r="K223" s="50" t="s">
        <v>136</v>
      </c>
      <c r="L223" s="50" t="str">
        <f>IF(E90="","",E90)</f>
        <v>SI</v>
      </c>
      <c r="M223" s="44"/>
      <c r="N223" s="229" t="s">
        <v>66</v>
      </c>
      <c r="O223" s="230"/>
      <c r="P223" s="232">
        <f>10/(16-(F236+L236))*(F234+L234)</f>
        <v>9.333333333333332</v>
      </c>
      <c r="Q223" s="232" t="e">
        <f aca="true" t="shared" si="0" ref="Q223:Q230">10/(15-(H223+N223))</f>
        <v>#VALUE!</v>
      </c>
      <c r="R223" s="22"/>
      <c r="S223" s="39"/>
    </row>
    <row r="224" spans="2:19" ht="14.25" customHeight="1">
      <c r="B224" s="16"/>
      <c r="C224" s="236"/>
      <c r="D224" s="48"/>
      <c r="E224" s="49" t="s">
        <v>131</v>
      </c>
      <c r="F224" s="49" t="str">
        <f>IF(E32="","",E32)</f>
        <v>SI</v>
      </c>
      <c r="G224" s="43"/>
      <c r="H224" s="235"/>
      <c r="I224" s="235"/>
      <c r="J224" s="48"/>
      <c r="K224" s="49" t="s">
        <v>137</v>
      </c>
      <c r="L224" s="50" t="str">
        <f>IF(E105="","",E105)</f>
        <v>SI</v>
      </c>
      <c r="M224" s="44"/>
      <c r="N224" s="230"/>
      <c r="O224" s="230"/>
      <c r="P224" s="232">
        <f aca="true" t="shared" si="1" ref="P224:P230">10/(15-(G224+M224))</f>
        <v>0.6666666666666666</v>
      </c>
      <c r="Q224" s="232">
        <f t="shared" si="0"/>
        <v>0.6666666666666666</v>
      </c>
      <c r="R224" s="22"/>
      <c r="S224" s="39"/>
    </row>
    <row r="225" spans="2:19" ht="14.25" customHeight="1">
      <c r="B225" s="16"/>
      <c r="C225" s="236"/>
      <c r="D225" s="48"/>
      <c r="E225" s="49" t="s">
        <v>132</v>
      </c>
      <c r="F225" s="49" t="str">
        <f>IF(E44="","",E44)</f>
        <v>SI</v>
      </c>
      <c r="G225" s="43"/>
      <c r="H225" s="235"/>
      <c r="I225" s="235"/>
      <c r="J225" s="48"/>
      <c r="K225" s="49" t="s">
        <v>138</v>
      </c>
      <c r="L225" s="50" t="str">
        <f>IF(E121="","",E121)</f>
        <v>SI</v>
      </c>
      <c r="M225" s="44"/>
      <c r="N225" s="230"/>
      <c r="O225" s="230"/>
      <c r="P225" s="232">
        <f t="shared" si="1"/>
        <v>0.6666666666666666</v>
      </c>
      <c r="Q225" s="232">
        <f t="shared" si="0"/>
        <v>0.6666666666666666</v>
      </c>
      <c r="R225" s="22"/>
      <c r="S225" s="39"/>
    </row>
    <row r="226" spans="2:19" ht="14.25" customHeight="1">
      <c r="B226" s="16"/>
      <c r="C226" s="236"/>
      <c r="D226" s="48"/>
      <c r="E226" s="49" t="s">
        <v>133</v>
      </c>
      <c r="F226" s="49" t="str">
        <f>IF(E57="","",E57)</f>
        <v>SI</v>
      </c>
      <c r="G226" s="43"/>
      <c r="H226" s="235"/>
      <c r="I226" s="235"/>
      <c r="J226" s="48"/>
      <c r="K226" s="49" t="s">
        <v>139</v>
      </c>
      <c r="L226" s="50" t="str">
        <f>IF(E137="","",E137)</f>
        <v>SI</v>
      </c>
      <c r="M226" s="44"/>
      <c r="N226" s="230"/>
      <c r="O226" s="230"/>
      <c r="P226" s="232">
        <f t="shared" si="1"/>
        <v>0.6666666666666666</v>
      </c>
      <c r="Q226" s="232">
        <f t="shared" si="0"/>
        <v>0.6666666666666666</v>
      </c>
      <c r="R226" s="22"/>
      <c r="S226" s="39"/>
    </row>
    <row r="227" spans="2:19" ht="14.25" customHeight="1">
      <c r="B227" s="16"/>
      <c r="C227" s="236"/>
      <c r="D227" s="48"/>
      <c r="E227" s="49" t="s">
        <v>134</v>
      </c>
      <c r="F227" s="49" t="str">
        <f>IF(E66="","",E66)</f>
        <v>SI</v>
      </c>
      <c r="G227" s="43"/>
      <c r="H227" s="235"/>
      <c r="I227" s="235"/>
      <c r="J227" s="48"/>
      <c r="K227" s="49" t="s">
        <v>140</v>
      </c>
      <c r="L227" s="50" t="str">
        <f>IF(E148="","",E148)</f>
        <v>SI</v>
      </c>
      <c r="M227" s="44"/>
      <c r="N227" s="230"/>
      <c r="O227" s="230"/>
      <c r="P227" s="232">
        <f t="shared" si="1"/>
        <v>0.6666666666666666</v>
      </c>
      <c r="Q227" s="232">
        <f t="shared" si="0"/>
        <v>0.6666666666666666</v>
      </c>
      <c r="R227" s="22"/>
      <c r="S227" s="39"/>
    </row>
    <row r="228" spans="2:19" ht="14.25" customHeight="1" thickBot="1">
      <c r="B228" s="16"/>
      <c r="C228" s="237"/>
      <c r="D228" s="48"/>
      <c r="E228" s="49" t="s">
        <v>135</v>
      </c>
      <c r="F228" s="49" t="str">
        <f>IF(E77="","",E77)</f>
        <v>N/A</v>
      </c>
      <c r="G228" s="43"/>
      <c r="H228" s="235"/>
      <c r="I228" s="235"/>
      <c r="J228" s="48"/>
      <c r="K228" s="49" t="s">
        <v>141</v>
      </c>
      <c r="L228" s="50" t="str">
        <f>IF(E163="","",E163)</f>
        <v>SI</v>
      </c>
      <c r="M228" s="44"/>
      <c r="N228" s="230"/>
      <c r="O228" s="230"/>
      <c r="P228" s="232">
        <f t="shared" si="1"/>
        <v>0.6666666666666666</v>
      </c>
      <c r="Q228" s="232">
        <f t="shared" si="0"/>
        <v>0.6666666666666666</v>
      </c>
      <c r="R228" s="22"/>
      <c r="S228" s="39"/>
    </row>
    <row r="229" spans="2:19" ht="14.25" customHeight="1">
      <c r="B229" s="16"/>
      <c r="C229" s="43"/>
      <c r="D229" s="43"/>
      <c r="E229" s="43"/>
      <c r="F229" s="43"/>
      <c r="G229" s="43"/>
      <c r="H229" s="235"/>
      <c r="I229" s="235"/>
      <c r="J229" s="48"/>
      <c r="K229" s="49" t="s">
        <v>142</v>
      </c>
      <c r="L229" s="49" t="str">
        <f>IF(E173="","",E173)</f>
        <v>SI</v>
      </c>
      <c r="M229" s="44"/>
      <c r="N229" s="230"/>
      <c r="O229" s="230"/>
      <c r="P229" s="232">
        <f t="shared" si="1"/>
        <v>0.6666666666666666</v>
      </c>
      <c r="Q229" s="232">
        <f t="shared" si="0"/>
        <v>0.6666666666666666</v>
      </c>
      <c r="R229" s="22"/>
      <c r="S229" s="39"/>
    </row>
    <row r="230" spans="2:19" ht="14.25" customHeight="1">
      <c r="B230" s="16"/>
      <c r="C230" s="43"/>
      <c r="D230" s="43"/>
      <c r="E230" s="43"/>
      <c r="F230" s="43"/>
      <c r="G230" s="43"/>
      <c r="H230" s="235"/>
      <c r="I230" s="235"/>
      <c r="J230" s="48"/>
      <c r="K230" s="49" t="s">
        <v>143</v>
      </c>
      <c r="L230" s="49" t="str">
        <f>IF(E186="","",E186)</f>
        <v>SI</v>
      </c>
      <c r="M230" s="44"/>
      <c r="N230" s="230"/>
      <c r="O230" s="230"/>
      <c r="P230" s="232">
        <f t="shared" si="1"/>
        <v>0.6666666666666666</v>
      </c>
      <c r="Q230" s="232">
        <f t="shared" si="0"/>
        <v>0.6666666666666666</v>
      </c>
      <c r="R230" s="22"/>
      <c r="S230" s="39"/>
    </row>
    <row r="231" spans="2:19" ht="14.25" customHeight="1">
      <c r="B231" s="16"/>
      <c r="C231" s="43"/>
      <c r="D231" s="43"/>
      <c r="E231" s="43"/>
      <c r="F231" s="43"/>
      <c r="G231" s="43"/>
      <c r="H231" s="235"/>
      <c r="I231" s="235"/>
      <c r="J231" s="48"/>
      <c r="K231" s="49" t="s">
        <v>144</v>
      </c>
      <c r="L231" s="49" t="str">
        <f>IF(E196="","",E196)</f>
        <v>SI</v>
      </c>
      <c r="M231" s="44"/>
      <c r="N231" s="44"/>
      <c r="O231" s="44"/>
      <c r="P231" s="44"/>
      <c r="Q231" s="44"/>
      <c r="R231" s="22"/>
      <c r="S231" s="39"/>
    </row>
    <row r="232" spans="2:19" ht="14.25" customHeight="1">
      <c r="B232" s="16"/>
      <c r="C232" s="43"/>
      <c r="D232" s="43"/>
      <c r="E232" s="43"/>
      <c r="F232" s="43"/>
      <c r="G232" s="43"/>
      <c r="H232" s="235"/>
      <c r="I232" s="235"/>
      <c r="J232" s="48"/>
      <c r="K232" s="49" t="s">
        <v>145</v>
      </c>
      <c r="L232" s="49" t="str">
        <f>IF(C207="","",C207)</f>
        <v>NO</v>
      </c>
      <c r="M232" s="44"/>
      <c r="N232" s="44"/>
      <c r="O232" s="44"/>
      <c r="P232" s="44"/>
      <c r="Q232" s="44"/>
      <c r="R232" s="22"/>
      <c r="S232" s="39"/>
    </row>
    <row r="233" spans="2:19" ht="18" customHeight="1" thickBot="1">
      <c r="B233" s="16"/>
      <c r="C233" s="43"/>
      <c r="D233" s="43"/>
      <c r="E233" s="43"/>
      <c r="F233" s="43"/>
      <c r="G233" s="22"/>
      <c r="H233" s="22"/>
      <c r="I233" s="23"/>
      <c r="J233" s="23"/>
      <c r="K233" s="23"/>
      <c r="L233" s="23"/>
      <c r="M233" s="23"/>
      <c r="N233" s="22"/>
      <c r="O233" s="22"/>
      <c r="P233" s="22"/>
      <c r="Q233" s="22"/>
      <c r="R233" s="22"/>
      <c r="S233" s="39"/>
    </row>
    <row r="234" spans="2:19" ht="18" customHeight="1" thickBot="1">
      <c r="B234" s="16"/>
      <c r="C234" s="54" t="s">
        <v>67</v>
      </c>
      <c r="D234" s="43"/>
      <c r="E234" s="54" t="s">
        <v>3</v>
      </c>
      <c r="F234" s="55">
        <f>COUNTIF(F223:F228,"SI")</f>
        <v>5</v>
      </c>
      <c r="G234" s="22"/>
      <c r="H234" s="22"/>
      <c r="I234" s="56" t="s">
        <v>68</v>
      </c>
      <c r="J234" s="43"/>
      <c r="K234" s="54" t="s">
        <v>3</v>
      </c>
      <c r="L234" s="55">
        <f>COUNTIF(L223:L232,"SI")</f>
        <v>9</v>
      </c>
      <c r="M234" s="23"/>
      <c r="N234" s="22"/>
      <c r="O234" s="22"/>
      <c r="P234" s="22"/>
      <c r="Q234" s="22"/>
      <c r="R234" s="22"/>
      <c r="S234" s="39"/>
    </row>
    <row r="235" spans="2:19" ht="18" customHeight="1">
      <c r="B235" s="16"/>
      <c r="C235" s="43"/>
      <c r="D235" s="43"/>
      <c r="E235" s="54" t="s">
        <v>4</v>
      </c>
      <c r="F235" s="55">
        <f>COUNTIF(F223:F228,"NO")</f>
        <v>0</v>
      </c>
      <c r="G235" s="22"/>
      <c r="H235" s="22"/>
      <c r="I235" s="43"/>
      <c r="J235" s="43"/>
      <c r="K235" s="54" t="s">
        <v>4</v>
      </c>
      <c r="L235" s="55">
        <f>COUNTIF(L223:L232,"NO")</f>
        <v>1</v>
      </c>
      <c r="M235" s="23"/>
      <c r="N235" s="22"/>
      <c r="O235" s="22"/>
      <c r="P235" s="22"/>
      <c r="Q235" s="22"/>
      <c r="R235" s="22"/>
      <c r="S235" s="39"/>
    </row>
    <row r="236" spans="2:19" ht="18" customHeight="1">
      <c r="B236" s="16"/>
      <c r="C236" s="43"/>
      <c r="D236" s="43"/>
      <c r="E236" s="54" t="s">
        <v>10</v>
      </c>
      <c r="F236" s="55">
        <f>COUNTIF(F223:F228,"N/A")</f>
        <v>1</v>
      </c>
      <c r="G236" s="22"/>
      <c r="H236" s="22"/>
      <c r="I236" s="43"/>
      <c r="J236" s="43"/>
      <c r="K236" s="54" t="s">
        <v>10</v>
      </c>
      <c r="L236" s="55">
        <f>COUNTIF(L223:L232,"N/A")</f>
        <v>0</v>
      </c>
      <c r="M236" s="23"/>
      <c r="N236" s="22"/>
      <c r="O236" s="52"/>
      <c r="P236" s="52"/>
      <c r="Q236" s="22"/>
      <c r="R236" s="22"/>
      <c r="S236" s="39"/>
    </row>
    <row r="237" spans="2:19" ht="6.75" customHeight="1" thickBot="1">
      <c r="B237" s="32"/>
      <c r="C237" s="34"/>
      <c r="D237" s="34"/>
      <c r="E237" s="34"/>
      <c r="F237" s="34"/>
      <c r="G237" s="34"/>
      <c r="H237" s="34"/>
      <c r="I237" s="35"/>
      <c r="J237" s="35"/>
      <c r="K237" s="35"/>
      <c r="L237" s="35"/>
      <c r="M237" s="35"/>
      <c r="N237" s="34"/>
      <c r="O237" s="34"/>
      <c r="P237" s="34"/>
      <c r="Q237" s="34"/>
      <c r="R237" s="34"/>
      <c r="S237" s="40"/>
    </row>
    <row r="238" spans="2:19" ht="54.75" customHeight="1" thickBot="1"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</row>
    <row r="239" spans="2:19" ht="23.25" customHeight="1">
      <c r="B239" s="14"/>
      <c r="C239" s="234" t="s">
        <v>129</v>
      </c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  <c r="R239" s="234"/>
      <c r="S239" s="15"/>
    </row>
    <row r="240" spans="2:19" ht="12.75" customHeight="1">
      <c r="B240" s="16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19"/>
    </row>
    <row r="241" spans="2:19" ht="18" customHeight="1">
      <c r="B241" s="16"/>
      <c r="C241" s="57"/>
      <c r="D241" s="238" t="s">
        <v>23</v>
      </c>
      <c r="E241" s="238"/>
      <c r="F241" s="238"/>
      <c r="G241" s="238"/>
      <c r="H241" s="238"/>
      <c r="I241" s="238"/>
      <c r="J241" s="238"/>
      <c r="K241" s="238"/>
      <c r="L241" s="238"/>
      <c r="M241" s="238"/>
      <c r="N241" s="238"/>
      <c r="O241" s="238"/>
      <c r="P241" s="238"/>
      <c r="Q241" s="238"/>
      <c r="R241" s="57"/>
      <c r="S241" s="19"/>
    </row>
    <row r="242" spans="2:19" ht="12" customHeight="1">
      <c r="B242" s="16"/>
      <c r="C242" s="22"/>
      <c r="D242" s="22"/>
      <c r="E242" s="22"/>
      <c r="F242" s="43"/>
      <c r="G242" s="43"/>
      <c r="H242" s="43"/>
      <c r="I242" s="43"/>
      <c r="J242" s="43"/>
      <c r="K242" s="43"/>
      <c r="L242" s="23"/>
      <c r="M242" s="231"/>
      <c r="N242" s="231"/>
      <c r="O242" s="231"/>
      <c r="P242" s="231"/>
      <c r="Q242" s="22"/>
      <c r="R242" s="22"/>
      <c r="S242" s="39"/>
    </row>
    <row r="243" spans="2:19" ht="156" customHeight="1">
      <c r="B243" s="16"/>
      <c r="C243" s="22"/>
      <c r="D243" s="22"/>
      <c r="E243" s="45"/>
      <c r="F243" s="45"/>
      <c r="G243" s="45"/>
      <c r="H243" s="233" t="s">
        <v>174</v>
      </c>
      <c r="I243" s="233"/>
      <c r="J243" s="233"/>
      <c r="K243" s="233"/>
      <c r="L243" s="233"/>
      <c r="M243" s="233"/>
      <c r="N243" s="233"/>
      <c r="O243" s="45"/>
      <c r="P243" s="45"/>
      <c r="Q243" s="22"/>
      <c r="R243" s="22"/>
      <c r="S243" s="39"/>
    </row>
    <row r="244" spans="2:19" ht="57" customHeight="1">
      <c r="B244" s="16"/>
      <c r="C244" s="22"/>
      <c r="D244" s="22"/>
      <c r="E244" s="31"/>
      <c r="F244" s="31"/>
      <c r="G244" s="31"/>
      <c r="H244" s="231" t="s">
        <v>125</v>
      </c>
      <c r="I244" s="231"/>
      <c r="J244" s="231"/>
      <c r="K244" s="231"/>
      <c r="L244" s="231"/>
      <c r="M244" s="231"/>
      <c r="N244" s="231"/>
      <c r="O244" s="46"/>
      <c r="P244" s="46"/>
      <c r="Q244" s="22"/>
      <c r="R244" s="22"/>
      <c r="S244" s="39"/>
    </row>
    <row r="245" spans="2:19" ht="11.25" customHeight="1" thickBot="1">
      <c r="B245" s="32"/>
      <c r="C245" s="34"/>
      <c r="D245" s="34"/>
      <c r="E245" s="34"/>
      <c r="F245" s="34"/>
      <c r="G245" s="34"/>
      <c r="H245" s="228"/>
      <c r="I245" s="228"/>
      <c r="J245" s="228"/>
      <c r="K245" s="228"/>
      <c r="L245" s="228"/>
      <c r="M245" s="228"/>
      <c r="N245" s="228"/>
      <c r="O245" s="47"/>
      <c r="P245" s="47"/>
      <c r="Q245" s="34"/>
      <c r="R245" s="34"/>
      <c r="S245" s="40"/>
    </row>
    <row r="246" ht="12.75"/>
    <row r="247" ht="12.75" hidden="1"/>
    <row r="248" ht="12.75" hidden="1"/>
    <row r="249" s="58" customFormat="1" ht="12.75" hidden="1"/>
    <row r="250" s="58" customFormat="1" ht="12.75" hidden="1"/>
    <row r="251" s="58" customFormat="1" ht="12.75" hidden="1"/>
    <row r="252" s="58" customFormat="1" ht="12.75" hidden="1"/>
    <row r="253" s="58" customFormat="1" ht="12.75" hidden="1"/>
    <row r="254" s="58" customFormat="1" ht="12.75" hidden="1"/>
    <row r="255" s="58" customFormat="1" ht="12.75" hidden="1"/>
    <row r="256" s="58" customFormat="1" ht="12.75" hidden="1"/>
    <row r="257" s="58" customFormat="1" ht="12.75" hidden="1"/>
    <row r="258" s="58" customFormat="1" ht="12.75" hidden="1"/>
    <row r="259" s="58" customFormat="1" ht="12.75" hidden="1"/>
    <row r="260" s="58" customFormat="1" ht="12.75" hidden="1"/>
    <row r="261" s="58" customFormat="1" ht="12.75" hidden="1"/>
    <row r="262" s="58" customFormat="1" ht="12.75" hidden="1"/>
    <row r="263" s="58" customFormat="1" ht="12.75" hidden="1"/>
    <row r="264" s="58" customFormat="1" ht="12.75" hidden="1"/>
    <row r="265" s="58" customFormat="1" ht="12.75" hidden="1"/>
    <row r="266" s="58" customFormat="1" ht="12.75" hidden="1"/>
    <row r="267" s="58" customFormat="1" ht="12.75" hidden="1"/>
    <row r="268" s="58" customFormat="1" ht="12.75" hidden="1"/>
    <row r="269" s="58" customFormat="1" ht="12.75" hidden="1"/>
    <row r="270" s="58" customFormat="1" ht="12.75" hidden="1"/>
    <row r="271" s="58" customFormat="1" ht="12.75" hidden="1"/>
    <row r="272" s="58" customFormat="1" ht="12.75" hidden="1"/>
    <row r="273" s="58" customFormat="1" ht="12.75" hidden="1"/>
    <row r="274" s="58" customFormat="1" ht="12.75" hidden="1"/>
    <row r="275" s="58" customFormat="1" ht="12.75" hidden="1"/>
    <row r="276" s="58" customFormat="1" ht="12.75" hidden="1"/>
    <row r="277" s="58" customFormat="1" ht="12.75" hidden="1"/>
    <row r="278" s="58" customFormat="1" ht="12.75" hidden="1"/>
    <row r="279" s="58" customFormat="1" ht="12.75" hidden="1"/>
    <row r="280" s="58" customFormat="1" ht="12.75" hidden="1"/>
    <row r="281" s="58" customFormat="1" ht="12.75" hidden="1"/>
    <row r="282" s="58" customFormat="1" ht="12.75" hidden="1"/>
    <row r="283" s="58" customFormat="1" ht="12.75" hidden="1"/>
    <row r="284" s="58" customFormat="1" ht="12.75" hidden="1"/>
    <row r="285" s="58" customFormat="1" ht="12.75" hidden="1"/>
    <row r="286" s="58" customFormat="1" ht="12.75" hidden="1"/>
    <row r="287" s="58" customFormat="1" ht="12.75" hidden="1"/>
    <row r="288" s="58" customFormat="1" ht="12.75" hidden="1"/>
    <row r="289" s="58" customFormat="1" ht="12.75" hidden="1"/>
    <row r="290" s="58" customFormat="1" ht="12.75" hidden="1"/>
    <row r="291" s="58" customFormat="1" ht="12.75" hidden="1"/>
    <row r="292" s="58" customFormat="1" ht="12.75" hidden="1"/>
    <row r="293" s="58" customFormat="1" ht="12.75" hidden="1"/>
    <row r="294" s="58" customFormat="1" ht="12.75" hidden="1"/>
    <row r="295" s="58" customFormat="1" ht="12.75" hidden="1"/>
    <row r="296" s="58" customFormat="1" ht="12.75" hidden="1"/>
    <row r="297" s="58" customFormat="1" ht="12.75" hidden="1"/>
    <row r="298" s="58" customFormat="1" ht="12.75" hidden="1"/>
    <row r="299" s="58" customFormat="1" ht="12.75" hidden="1"/>
    <row r="300" s="58" customFormat="1" ht="12.75" hidden="1"/>
    <row r="301" s="58" customFormat="1" ht="12.75" hidden="1"/>
    <row r="302" s="58" customFormat="1" ht="12.75" hidden="1"/>
    <row r="303" s="58" customFormat="1" ht="12.75" hidden="1"/>
    <row r="304" s="58" customFormat="1" ht="12.75" hidden="1"/>
    <row r="305" s="58" customFormat="1" ht="12.75" hidden="1"/>
    <row r="306" s="58" customFormat="1" ht="12.75" hidden="1"/>
    <row r="307" s="58" customFormat="1" ht="12.75" hidden="1"/>
    <row r="308" s="58" customFormat="1" ht="12.75" hidden="1"/>
    <row r="309" s="58" customFormat="1" ht="12.75" hidden="1"/>
    <row r="310" s="58" customFormat="1" ht="12.75" hidden="1"/>
    <row r="311" s="58" customFormat="1" ht="12.75" hidden="1"/>
    <row r="312" s="58" customFormat="1" ht="12.75" hidden="1"/>
    <row r="313" s="58" customFormat="1" ht="12.75" hidden="1"/>
    <row r="314" s="58" customFormat="1" ht="12.75" hidden="1"/>
    <row r="315" s="58" customFormat="1" ht="12.75" hidden="1"/>
    <row r="316" s="58" customFormat="1" ht="12.75" hidden="1"/>
    <row r="317" s="58" customFormat="1" ht="12.75" hidden="1"/>
    <row r="318" s="58" customFormat="1" ht="12.75" hidden="1"/>
    <row r="319" s="58" customFormat="1" ht="12.75" hidden="1"/>
    <row r="320" s="58" customFormat="1" ht="12.75" hidden="1"/>
    <row r="321" s="58" customFormat="1" ht="12.75" hidden="1"/>
    <row r="322" s="58" customFormat="1" ht="12.75" hidden="1"/>
    <row r="323" s="58" customFormat="1" ht="12.75" hidden="1"/>
    <row r="324" s="58" customFormat="1" ht="12.75" hidden="1"/>
    <row r="325" s="58" customFormat="1" ht="12.75" hidden="1"/>
    <row r="326" s="58" customFormat="1" ht="12.75" hidden="1"/>
    <row r="327" s="58" customFormat="1" ht="12.75" hidden="1"/>
    <row r="328" s="58" customFormat="1" ht="12.75" hidden="1"/>
    <row r="329" s="58" customFormat="1" ht="12.75" hidden="1"/>
    <row r="330" s="58" customFormat="1" ht="12.75" hidden="1"/>
    <row r="331" s="58" customFormat="1" ht="12.75" hidden="1"/>
    <row r="332" s="58" customFormat="1" ht="12.75" hidden="1"/>
    <row r="333" s="58" customFormat="1" ht="12.75" hidden="1"/>
    <row r="334" s="58" customFormat="1" ht="12.75" hidden="1"/>
    <row r="335" s="58" customFormat="1" ht="12.75" hidden="1"/>
    <row r="336" s="58" customFormat="1" ht="12.75" hidden="1"/>
    <row r="337" s="58" customFormat="1" ht="12.75" hidden="1"/>
    <row r="338" s="58" customFormat="1" ht="12.75" hidden="1"/>
    <row r="339" s="58" customFormat="1" ht="12.75" hidden="1"/>
    <row r="340" s="58" customFormat="1" ht="12.75" hidden="1"/>
    <row r="341" s="58" customFormat="1" ht="12.75" hidden="1"/>
    <row r="342" s="58" customFormat="1" ht="12.75" hidden="1"/>
    <row r="343" s="58" customFormat="1" ht="12.75" hidden="1"/>
    <row r="344" s="58" customFormat="1" ht="12.75" hidden="1"/>
    <row r="345" s="58" customFormat="1" ht="12.75" hidden="1"/>
    <row r="346" s="58" customFormat="1" ht="12.75" hidden="1"/>
    <row r="347" s="58" customFormat="1" ht="12.75" hidden="1"/>
    <row r="348" s="58" customFormat="1" ht="12.75" hidden="1"/>
    <row r="349" s="58" customFormat="1" ht="12.75" hidden="1"/>
    <row r="350" s="58" customFormat="1" ht="12.75" hidden="1"/>
    <row r="351" s="58" customFormat="1" ht="12.75" hidden="1"/>
    <row r="352" s="58" customFormat="1" ht="12.75" hidden="1"/>
    <row r="353" s="58" customFormat="1" ht="12.75" hidden="1"/>
    <row r="354" s="58" customFormat="1" ht="12.75" hidden="1"/>
    <row r="355" s="58" customFormat="1" ht="12.75" hidden="1"/>
    <row r="356" s="58" customFormat="1" ht="12.75" hidden="1"/>
    <row r="357" s="58" customFormat="1" ht="12.75" hidden="1"/>
    <row r="358" s="58" customFormat="1" ht="12.75" hidden="1"/>
    <row r="359" s="58" customFormat="1" ht="12.75" hidden="1"/>
    <row r="360" s="58" customFormat="1" ht="12.75" hidden="1"/>
    <row r="361" s="58" customFormat="1" ht="12.75" hidden="1"/>
    <row r="362" s="58" customFormat="1" ht="12.75" hidden="1"/>
    <row r="363" s="58" customFormat="1" ht="12.75" hidden="1"/>
    <row r="364" s="58" customFormat="1" ht="12.75" hidden="1"/>
    <row r="365" s="58" customFormat="1" ht="12.75" hidden="1">
      <c r="C365" s="88"/>
    </row>
    <row r="366" s="58" customFormat="1" ht="25.5" hidden="1">
      <c r="C366" s="94" t="s">
        <v>24</v>
      </c>
    </row>
    <row r="367" s="58" customFormat="1" ht="25.5" hidden="1">
      <c r="C367" s="94" t="s">
        <v>25</v>
      </c>
    </row>
    <row r="368" s="58" customFormat="1" ht="25.5" hidden="1">
      <c r="C368" s="94" t="s">
        <v>26</v>
      </c>
    </row>
    <row r="369" s="58" customFormat="1" ht="25.5" hidden="1">
      <c r="C369" s="94" t="s">
        <v>27</v>
      </c>
    </row>
    <row r="370" s="58" customFormat="1" ht="25.5" hidden="1">
      <c r="C370" s="94" t="s">
        <v>28</v>
      </c>
    </row>
    <row r="371" s="58" customFormat="1" ht="25.5" hidden="1">
      <c r="C371" s="94" t="s">
        <v>29</v>
      </c>
    </row>
    <row r="372" s="58" customFormat="1" ht="25.5" hidden="1">
      <c r="C372" s="94" t="s">
        <v>30</v>
      </c>
    </row>
    <row r="373" s="58" customFormat="1" ht="25.5" hidden="1">
      <c r="C373" s="94" t="s">
        <v>31</v>
      </c>
    </row>
    <row r="374" s="58" customFormat="1" ht="25.5" hidden="1">
      <c r="C374" s="94" t="s">
        <v>32</v>
      </c>
    </row>
    <row r="375" s="58" customFormat="1" ht="25.5" hidden="1">
      <c r="C375" s="94" t="s">
        <v>33</v>
      </c>
    </row>
    <row r="376" s="58" customFormat="1" ht="25.5" hidden="1">
      <c r="C376" s="94" t="s">
        <v>34</v>
      </c>
    </row>
    <row r="377" s="58" customFormat="1" ht="25.5" hidden="1">
      <c r="C377" s="94" t="s">
        <v>71</v>
      </c>
    </row>
    <row r="378" s="58" customFormat="1" ht="25.5" hidden="1">
      <c r="C378" s="94" t="s">
        <v>35</v>
      </c>
    </row>
    <row r="379" s="58" customFormat="1" ht="25.5" hidden="1">
      <c r="C379" s="94" t="s">
        <v>36</v>
      </c>
    </row>
    <row r="380" s="58" customFormat="1" ht="25.5" hidden="1">
      <c r="C380" s="94" t="s">
        <v>37</v>
      </c>
    </row>
    <row r="381" s="58" customFormat="1" ht="25.5" hidden="1">
      <c r="C381" s="94" t="s">
        <v>38</v>
      </c>
    </row>
    <row r="382" s="58" customFormat="1" ht="25.5" hidden="1">
      <c r="C382" s="94" t="s">
        <v>72</v>
      </c>
    </row>
    <row r="383" s="58" customFormat="1" ht="25.5" hidden="1">
      <c r="C383" s="94" t="s">
        <v>39</v>
      </c>
    </row>
    <row r="384" s="58" customFormat="1" ht="25.5" hidden="1">
      <c r="C384" s="94" t="s">
        <v>40</v>
      </c>
    </row>
    <row r="385" s="58" customFormat="1" ht="25.5" hidden="1">
      <c r="C385" s="94" t="s">
        <v>41</v>
      </c>
    </row>
    <row r="386" s="58" customFormat="1" ht="25.5" hidden="1">
      <c r="C386" s="94" t="s">
        <v>42</v>
      </c>
    </row>
    <row r="387" s="58" customFormat="1" ht="25.5" hidden="1">
      <c r="C387" s="94" t="s">
        <v>43</v>
      </c>
    </row>
    <row r="388" s="58" customFormat="1" ht="25.5" hidden="1">
      <c r="C388" s="94" t="s">
        <v>44</v>
      </c>
    </row>
    <row r="389" s="58" customFormat="1" ht="25.5" hidden="1">
      <c r="C389" s="94" t="s">
        <v>45</v>
      </c>
    </row>
    <row r="390" s="58" customFormat="1" ht="25.5" hidden="1">
      <c r="C390" s="94" t="s">
        <v>46</v>
      </c>
    </row>
    <row r="391" s="58" customFormat="1" ht="25.5" hidden="1">
      <c r="C391" s="94" t="s">
        <v>47</v>
      </c>
    </row>
    <row r="392" s="58" customFormat="1" ht="25.5" hidden="1">
      <c r="C392" s="94" t="s">
        <v>48</v>
      </c>
    </row>
    <row r="393" s="58" customFormat="1" ht="25.5" hidden="1">
      <c r="C393" s="94" t="s">
        <v>49</v>
      </c>
    </row>
    <row r="394" s="58" customFormat="1" ht="25.5" hidden="1">
      <c r="C394" s="94" t="s">
        <v>50</v>
      </c>
    </row>
    <row r="395" s="58" customFormat="1" ht="25.5" hidden="1">
      <c r="C395" s="94" t="s">
        <v>51</v>
      </c>
    </row>
    <row r="396" s="58" customFormat="1" ht="25.5" hidden="1">
      <c r="C396" s="94" t="s">
        <v>52</v>
      </c>
    </row>
    <row r="397" s="58" customFormat="1" ht="25.5" hidden="1">
      <c r="C397" s="94" t="s">
        <v>53</v>
      </c>
    </row>
    <row r="398" s="58" customFormat="1" ht="25.5" hidden="1">
      <c r="C398" s="95" t="s">
        <v>54</v>
      </c>
    </row>
    <row r="399" s="58" customFormat="1" ht="12.75" hidden="1"/>
    <row r="400" s="58" customFormat="1" ht="12.75" hidden="1"/>
    <row r="401" s="58" customFormat="1" ht="12.75" hidden="1">
      <c r="C401" s="88"/>
    </row>
    <row r="402" s="58" customFormat="1" ht="12.75" hidden="1">
      <c r="C402" s="89" t="s">
        <v>107</v>
      </c>
    </row>
    <row r="403" s="58" customFormat="1" ht="12.75" hidden="1">
      <c r="C403" s="90" t="s">
        <v>108</v>
      </c>
    </row>
    <row r="404" s="58" customFormat="1" ht="12.75" hidden="1"/>
    <row r="405" s="58" customFormat="1" ht="12.75" hidden="1"/>
    <row r="406" s="58" customFormat="1" ht="12.75" hidden="1"/>
    <row r="407" s="58" customFormat="1" ht="12.75" hidden="1"/>
    <row r="408" s="58" customFormat="1" ht="12.75" hidden="1">
      <c r="C408" s="88"/>
    </row>
    <row r="409" s="58" customFormat="1" ht="20.25" hidden="1">
      <c r="C409" s="92">
        <v>1</v>
      </c>
    </row>
    <row r="410" s="58" customFormat="1" ht="20.25" hidden="1">
      <c r="C410" s="92">
        <v>2</v>
      </c>
    </row>
    <row r="411" s="58" customFormat="1" ht="20.25" hidden="1">
      <c r="C411" s="92">
        <v>3</v>
      </c>
    </row>
    <row r="412" s="58" customFormat="1" ht="20.25" hidden="1">
      <c r="C412" s="92">
        <v>4</v>
      </c>
    </row>
    <row r="413" s="58" customFormat="1" ht="20.25" hidden="1">
      <c r="C413" s="92">
        <v>5</v>
      </c>
    </row>
    <row r="414" s="58" customFormat="1" ht="20.25" hidden="1">
      <c r="C414" s="92">
        <v>6</v>
      </c>
    </row>
    <row r="415" s="58" customFormat="1" ht="20.25" hidden="1">
      <c r="C415" s="92">
        <v>7</v>
      </c>
    </row>
    <row r="416" s="58" customFormat="1" ht="20.25" hidden="1">
      <c r="C416" s="92">
        <v>8</v>
      </c>
    </row>
    <row r="417" s="58" customFormat="1" ht="20.25" hidden="1">
      <c r="C417" s="92">
        <v>9</v>
      </c>
    </row>
    <row r="418" s="58" customFormat="1" ht="20.25" hidden="1">
      <c r="C418" s="92">
        <v>10</v>
      </c>
    </row>
    <row r="419" s="58" customFormat="1" ht="20.25" hidden="1">
      <c r="C419" s="92">
        <v>11</v>
      </c>
    </row>
    <row r="420" s="58" customFormat="1" ht="20.25" hidden="1">
      <c r="C420" s="92">
        <v>12</v>
      </c>
    </row>
    <row r="421" s="58" customFormat="1" ht="20.25" hidden="1">
      <c r="C421" s="92">
        <v>13</v>
      </c>
    </row>
    <row r="422" s="58" customFormat="1" ht="20.25" hidden="1">
      <c r="C422" s="92">
        <v>14</v>
      </c>
    </row>
    <row r="423" s="58" customFormat="1" ht="20.25" hidden="1">
      <c r="C423" s="92">
        <v>15</v>
      </c>
    </row>
    <row r="424" s="58" customFormat="1" ht="20.25" hidden="1">
      <c r="C424" s="92">
        <v>16</v>
      </c>
    </row>
    <row r="425" s="58" customFormat="1" ht="20.25" hidden="1">
      <c r="C425" s="92">
        <v>17</v>
      </c>
    </row>
    <row r="426" s="58" customFormat="1" ht="20.25" hidden="1">
      <c r="C426" s="92">
        <v>18</v>
      </c>
    </row>
    <row r="427" s="58" customFormat="1" ht="20.25" hidden="1">
      <c r="C427" s="92">
        <v>19</v>
      </c>
    </row>
    <row r="428" s="58" customFormat="1" ht="20.25" hidden="1">
      <c r="C428" s="92">
        <v>20</v>
      </c>
    </row>
    <row r="429" s="58" customFormat="1" ht="20.25" hidden="1">
      <c r="C429" s="92">
        <v>21</v>
      </c>
    </row>
    <row r="430" s="58" customFormat="1" ht="20.25" hidden="1">
      <c r="C430" s="92">
        <v>22</v>
      </c>
    </row>
    <row r="431" s="58" customFormat="1" ht="20.25" hidden="1">
      <c r="C431" s="92">
        <v>23</v>
      </c>
    </row>
    <row r="432" s="58" customFormat="1" ht="20.25" hidden="1">
      <c r="C432" s="92">
        <v>24</v>
      </c>
    </row>
    <row r="433" s="58" customFormat="1" ht="20.25" hidden="1">
      <c r="C433" s="92">
        <v>25</v>
      </c>
    </row>
    <row r="434" s="58" customFormat="1" ht="20.25" hidden="1">
      <c r="C434" s="92">
        <v>26</v>
      </c>
    </row>
    <row r="435" s="58" customFormat="1" ht="20.25" hidden="1">
      <c r="C435" s="92">
        <v>27</v>
      </c>
    </row>
    <row r="436" s="58" customFormat="1" ht="20.25" hidden="1">
      <c r="C436" s="92">
        <v>28</v>
      </c>
    </row>
    <row r="437" s="58" customFormat="1" ht="20.25" hidden="1">
      <c r="C437" s="92">
        <v>29</v>
      </c>
    </row>
    <row r="438" s="58" customFormat="1" ht="20.25" hidden="1">
      <c r="C438" s="92">
        <v>30</v>
      </c>
    </row>
    <row r="439" s="58" customFormat="1" ht="20.25" hidden="1">
      <c r="C439" s="93">
        <v>31</v>
      </c>
    </row>
    <row r="440" s="58" customFormat="1" ht="20.25" hidden="1">
      <c r="C440" s="59"/>
    </row>
    <row r="441" s="58" customFormat="1" ht="20.25" hidden="1">
      <c r="C441" s="59"/>
    </row>
    <row r="442" s="58" customFormat="1" ht="20.25" hidden="1">
      <c r="C442" s="91"/>
    </row>
    <row r="443" s="58" customFormat="1" ht="20.25" hidden="1">
      <c r="C443" s="92" t="s">
        <v>55</v>
      </c>
    </row>
    <row r="444" s="58" customFormat="1" ht="20.25" hidden="1">
      <c r="C444" s="92" t="s">
        <v>56</v>
      </c>
    </row>
    <row r="445" s="58" customFormat="1" ht="20.25" hidden="1">
      <c r="C445" s="92" t="s">
        <v>57</v>
      </c>
    </row>
    <row r="446" s="58" customFormat="1" ht="20.25" hidden="1">
      <c r="C446" s="92" t="s">
        <v>58</v>
      </c>
    </row>
    <row r="447" s="58" customFormat="1" ht="20.25" hidden="1">
      <c r="C447" s="93" t="s">
        <v>59</v>
      </c>
    </row>
    <row r="448" s="58" customFormat="1" ht="20.25" hidden="1">
      <c r="C448" s="59"/>
    </row>
    <row r="449" s="58" customFormat="1" ht="20.25" hidden="1">
      <c r="C449" s="59"/>
    </row>
    <row r="450" s="58" customFormat="1" ht="20.25" hidden="1">
      <c r="C450" s="91"/>
    </row>
    <row r="451" s="58" customFormat="1" ht="20.25" hidden="1">
      <c r="C451" s="92" t="s">
        <v>3</v>
      </c>
    </row>
    <row r="452" s="58" customFormat="1" ht="20.25" hidden="1">
      <c r="C452" s="92" t="s">
        <v>4</v>
      </c>
    </row>
    <row r="453" s="58" customFormat="1" ht="20.25" hidden="1">
      <c r="C453" s="93" t="s">
        <v>10</v>
      </c>
    </row>
    <row r="454" s="58" customFormat="1" ht="20.25" hidden="1">
      <c r="C454" s="59"/>
    </row>
    <row r="455" s="58" customFormat="1" ht="12.75" hidden="1"/>
    <row r="456" s="58" customFormat="1" ht="20.25" hidden="1">
      <c r="C456" s="91"/>
    </row>
    <row r="457" s="58" customFormat="1" ht="20.25" hidden="1">
      <c r="C457" s="92" t="s">
        <v>3</v>
      </c>
    </row>
    <row r="458" s="58" customFormat="1" ht="20.25" hidden="1">
      <c r="C458" s="93" t="s">
        <v>4</v>
      </c>
    </row>
    <row r="459" s="58" customFormat="1" ht="12.75" hidden="1"/>
    <row r="460" s="58" customFormat="1" ht="12.75" hidden="1"/>
    <row r="461" s="58" customFormat="1" ht="12.75" hidden="1"/>
    <row r="462" s="58" customFormat="1" ht="20.25" hidden="1">
      <c r="C462" s="128" t="s">
        <v>157</v>
      </c>
    </row>
    <row r="463" s="58" customFormat="1" ht="20.25" hidden="1">
      <c r="C463" s="128" t="s">
        <v>158</v>
      </c>
    </row>
    <row r="464" s="58" customFormat="1" ht="20.25" hidden="1">
      <c r="C464" s="128"/>
    </row>
    <row r="465" s="58" customFormat="1" ht="12.75" hidden="1"/>
    <row r="466" s="58" customFormat="1" ht="12.75" hidden="1"/>
    <row r="467" s="58" customFormat="1" ht="12.75" hidden="1"/>
    <row r="468" s="58" customFormat="1" ht="20.25" hidden="1">
      <c r="C468" s="128" t="s">
        <v>149</v>
      </c>
    </row>
    <row r="469" s="58" customFormat="1" ht="20.25" hidden="1">
      <c r="C469" s="128" t="s">
        <v>148</v>
      </c>
    </row>
    <row r="470" s="58" customFormat="1" ht="20.25" hidden="1">
      <c r="C470" s="128" t="s">
        <v>150</v>
      </c>
    </row>
    <row r="471" s="58" customFormat="1" ht="20.25" hidden="1">
      <c r="C471" s="128" t="s">
        <v>151</v>
      </c>
    </row>
    <row r="472" s="58" customFormat="1" ht="20.25" hidden="1">
      <c r="C472" s="128" t="s">
        <v>152</v>
      </c>
    </row>
    <row r="473" s="58" customFormat="1" ht="20.25" hidden="1">
      <c r="C473" s="128" t="s">
        <v>153</v>
      </c>
    </row>
    <row r="474" s="58" customFormat="1" ht="20.25" hidden="1">
      <c r="C474" s="128" t="s">
        <v>154</v>
      </c>
    </row>
    <row r="475" s="58" customFormat="1" ht="20.25" hidden="1">
      <c r="C475" s="128" t="s">
        <v>155</v>
      </c>
    </row>
    <row r="476" s="58" customFormat="1" ht="20.25" hidden="1">
      <c r="C476" s="128" t="s">
        <v>156</v>
      </c>
    </row>
    <row r="477" s="58" customFormat="1" ht="12.75" hidden="1"/>
    <row r="478" s="58" customFormat="1" ht="12.75" hidden="1"/>
    <row r="479" s="58" customFormat="1" ht="12.75" hidden="1"/>
    <row r="480" s="58" customFormat="1" ht="12.75" hidden="1"/>
    <row r="481" s="58" customFormat="1" ht="12.75" hidden="1"/>
    <row r="482" s="58" customFormat="1" ht="12.75" hidden="1"/>
    <row r="483" s="58" customFormat="1" ht="12.75" hidden="1"/>
    <row r="484" s="58" customFormat="1" ht="12.75" hidden="1"/>
    <row r="485" s="58" customFormat="1" ht="12.75" hidden="1"/>
    <row r="486" s="58" customFormat="1" ht="12.75" hidden="1"/>
    <row r="487" s="58" customFormat="1" ht="12.75" hidden="1"/>
    <row r="488" s="58" customFormat="1" ht="12.75" hidden="1"/>
    <row r="489" s="58" customFormat="1" ht="12.75" hidden="1"/>
    <row r="490" s="58" customFormat="1" ht="12.75" hidden="1"/>
    <row r="491" s="58" customFormat="1" ht="12.75" hidden="1"/>
    <row r="492" s="58" customFormat="1" ht="12.75" hidden="1"/>
    <row r="493" s="58" customFormat="1" ht="12.75" hidden="1"/>
    <row r="494" s="58" customFormat="1" ht="12.75" hidden="1"/>
    <row r="495" s="58" customFormat="1" ht="12.75" hidden="1"/>
    <row r="496" s="58" customFormat="1" ht="12.75" hidden="1"/>
    <row r="497" s="58" customFormat="1" ht="12.75" hidden="1"/>
    <row r="498" s="58" customFormat="1" ht="12.75" hidden="1"/>
    <row r="499" s="58" customFormat="1" ht="12.75" hidden="1"/>
    <row r="500" s="58" customFormat="1" ht="12.75" hidden="1"/>
    <row r="501" s="58" customFormat="1" ht="12.75" hidden="1"/>
    <row r="502" s="58" customFormat="1" ht="12.75" hidden="1"/>
    <row r="503" s="58" customFormat="1" ht="12.75" hidden="1"/>
    <row r="504" s="58" customFormat="1" ht="12.75" hidden="1"/>
    <row r="505" s="58" customFormat="1" ht="12.75" hidden="1"/>
    <row r="506" s="58" customFormat="1" ht="12.75" hidden="1"/>
    <row r="507" s="58" customFormat="1" ht="12.75" hidden="1"/>
    <row r="508" s="58" customFormat="1" ht="12.75" hidden="1"/>
    <row r="509" s="58" customFormat="1" ht="12.75" hidden="1"/>
    <row r="510" s="58" customFormat="1" ht="12.75" hidden="1"/>
    <row r="511" s="58" customFormat="1" ht="12.75" hidden="1"/>
    <row r="512" s="58" customFormat="1" ht="12.75" hidden="1"/>
    <row r="513" s="58" customFormat="1" ht="12.75" hidden="1"/>
    <row r="514" s="58" customFormat="1" ht="12.75" hidden="1"/>
    <row r="515" s="58" customFormat="1" ht="12.75" hidden="1"/>
    <row r="516" s="58" customFormat="1" ht="12.75" hidden="1"/>
    <row r="517" s="58" customFormat="1" ht="12.75" hidden="1"/>
    <row r="518" s="58" customFormat="1" ht="12.75" hidden="1"/>
    <row r="519" s="58" customFormat="1" ht="12.75" hidden="1"/>
    <row r="520" s="58" customFormat="1" ht="12.75" hidden="1"/>
    <row r="521" s="58" customFormat="1" ht="12.75" hidden="1"/>
    <row r="522" s="58" customFormat="1" ht="12.75" hidden="1"/>
    <row r="523" s="58" customFormat="1" ht="12.75" hidden="1"/>
    <row r="524" s="58" customFormat="1" ht="12.75" hidden="1"/>
    <row r="525" s="58" customFormat="1" ht="12.75" hidden="1"/>
    <row r="526" s="58" customFormat="1" ht="12.75" hidden="1"/>
    <row r="527" s="58" customFormat="1" ht="12.75" hidden="1"/>
    <row r="528" s="58" customFormat="1" ht="12.75" hidden="1"/>
    <row r="529" s="58" customFormat="1" ht="12.75" hidden="1"/>
    <row r="530" s="58" customFormat="1" ht="12.75" hidden="1"/>
    <row r="531" s="58" customFormat="1" ht="12.75" hidden="1"/>
    <row r="532" s="58" customFormat="1" ht="12.75" hidden="1"/>
    <row r="533" s="58" customFormat="1" ht="12.75" hidden="1"/>
    <row r="534" s="58" customFormat="1" ht="12.75" hidden="1"/>
    <row r="535" s="58" customFormat="1" ht="12.75" hidden="1"/>
    <row r="536" s="58" customFormat="1" ht="12.75" hidden="1"/>
    <row r="537" s="58" customFormat="1" ht="12.75" hidden="1"/>
    <row r="538" s="58" customFormat="1" ht="12.75" hidden="1"/>
    <row r="539" s="58" customFormat="1" ht="12.75" hidden="1"/>
    <row r="540" s="58" customFormat="1" ht="12.75" hidden="1"/>
    <row r="541" s="58" customFormat="1" ht="12.75" hidden="1"/>
    <row r="542" s="58" customFormat="1" ht="12.75" hidden="1"/>
    <row r="543" s="58" customFormat="1" ht="12.75" hidden="1"/>
    <row r="544" s="58" customFormat="1" ht="12.75" hidden="1"/>
    <row r="545" s="58" customFormat="1" ht="12.75" hidden="1"/>
    <row r="546" s="58" customFormat="1" ht="12.75" hidden="1"/>
    <row r="547" s="58" customFormat="1" ht="12.75" hidden="1"/>
    <row r="548" s="58" customFormat="1" ht="12.75" hidden="1"/>
    <row r="549" s="58" customFormat="1" ht="12.75" hidden="1"/>
    <row r="550" s="58" customFormat="1" ht="12.75" hidden="1"/>
    <row r="551" s="58" customFormat="1" ht="12.75" hidden="1"/>
    <row r="552" s="58" customFormat="1" ht="12.75" hidden="1"/>
    <row r="553" s="58" customFormat="1" ht="12.75" hidden="1"/>
    <row r="554" s="58" customFormat="1" ht="12.75" hidden="1"/>
    <row r="555" s="58" customFormat="1" ht="12.75" hidden="1"/>
    <row r="556" s="58" customFormat="1" ht="12.75" hidden="1"/>
    <row r="557" s="58" customFormat="1" ht="12.75" hidden="1"/>
    <row r="558" s="58" customFormat="1" ht="12.75" hidden="1"/>
    <row r="559" s="58" customFormat="1" ht="12.75" hidden="1"/>
    <row r="560" s="58" customFormat="1" ht="12.75" hidden="1"/>
    <row r="561" s="58" customFormat="1" ht="12.75" hidden="1"/>
    <row r="562" s="58" customFormat="1" ht="12.75" hidden="1"/>
    <row r="563" s="58" customFormat="1" ht="12.75" hidden="1"/>
    <row r="564" s="58" customFormat="1" ht="12.75" hidden="1"/>
    <row r="565" s="58" customFormat="1" ht="12.75" hidden="1"/>
    <row r="566" s="58" customFormat="1" ht="12.75" hidden="1"/>
    <row r="567" s="58" customFormat="1" ht="12.75" hidden="1"/>
    <row r="568" s="58" customFormat="1" ht="12.75" hidden="1"/>
    <row r="569" s="58" customFormat="1" ht="12.75" hidden="1"/>
    <row r="570" s="58" customFormat="1" ht="12.75" hidden="1"/>
    <row r="571" s="58" customFormat="1" ht="12.75" hidden="1"/>
    <row r="572" s="58" customFormat="1" ht="12.75" hidden="1"/>
    <row r="573" s="58" customFormat="1" ht="12.75" hidden="1"/>
    <row r="574" s="58" customFormat="1" ht="12.75" hidden="1"/>
    <row r="575" s="58" customFormat="1" ht="12.75" hidden="1"/>
    <row r="576" s="58" customFormat="1" ht="12.75" hidden="1"/>
    <row r="577" s="58" customFormat="1" ht="12.75" hidden="1"/>
    <row r="578" s="58" customFormat="1" ht="12.75" hidden="1"/>
    <row r="579" s="58" customFormat="1" ht="12.75" hidden="1"/>
    <row r="580" s="58" customFormat="1" ht="12.75" hidden="1"/>
    <row r="581" s="58" customFormat="1" ht="12.75" hidden="1"/>
    <row r="582" s="58" customFormat="1" ht="12.75" hidden="1"/>
    <row r="583" s="58" customFormat="1" ht="12.75" hidden="1"/>
    <row r="584" s="58" customFormat="1" ht="12.75" hidden="1"/>
    <row r="585" s="58" customFormat="1" ht="12.75" hidden="1"/>
    <row r="586" s="58" customFormat="1" ht="12.75" hidden="1"/>
    <row r="587" s="58" customFormat="1" ht="12.75" hidden="1"/>
    <row r="588" s="58" customFormat="1" ht="12.75" hidden="1"/>
    <row r="589" s="58" customFormat="1" ht="12.75" hidden="1"/>
    <row r="590" s="58" customFormat="1" ht="12.75" hidden="1"/>
    <row r="591" s="58" customFormat="1" ht="12.75" hidden="1"/>
    <row r="592" s="58" customFormat="1" ht="12.75" hidden="1"/>
    <row r="593" s="58" customFormat="1" ht="12.75" hidden="1"/>
    <row r="594" s="58" customFormat="1" ht="12.75" hidden="1"/>
    <row r="595" s="58" customFormat="1" ht="12.75" hidden="1"/>
    <row r="596" s="58" customFormat="1" ht="12.75" hidden="1"/>
    <row r="597" s="58" customFormat="1" ht="12.75" hidden="1"/>
    <row r="598" s="58" customFormat="1" ht="12.75" hidden="1"/>
    <row r="599" s="58" customFormat="1" ht="12.75" hidden="1"/>
    <row r="600" s="58" customFormat="1" ht="12.75" hidden="1"/>
    <row r="601" s="58" customFormat="1" ht="12.75" hidden="1"/>
    <row r="602" s="58" customFormat="1" ht="12.75" hidden="1"/>
    <row r="603" s="58" customFormat="1" ht="12.75" hidden="1"/>
    <row r="604" s="58" customFormat="1" ht="12.75" hidden="1"/>
    <row r="605" s="58" customFormat="1" ht="12.75" hidden="1"/>
    <row r="606" s="58" customFormat="1" ht="12.75" hidden="1"/>
    <row r="607" s="58" customFormat="1" ht="12.75" hidden="1"/>
    <row r="608" s="58" customFormat="1" ht="12.75" hidden="1"/>
    <row r="609" s="58" customFormat="1" ht="12.75" hidden="1"/>
    <row r="610" s="58" customFormat="1" ht="12.75" hidden="1"/>
    <row r="611" s="58" customFormat="1" ht="12.75" hidden="1"/>
    <row r="612" s="58" customFormat="1" ht="12.75" hidden="1"/>
    <row r="613" s="58" customFormat="1" ht="12.75" hidden="1"/>
    <row r="614" s="58" customFormat="1" ht="12.75" hidden="1"/>
    <row r="615" s="58" customFormat="1" ht="12.75" hidden="1"/>
    <row r="616" s="58" customFormat="1" ht="12.75" hidden="1"/>
    <row r="617" s="58" customFormat="1" ht="12.75" hidden="1"/>
    <row r="618" s="58" customFormat="1" ht="12.75" hidden="1"/>
    <row r="619" s="58" customFormat="1" ht="12.75" hidden="1"/>
    <row r="620" s="58" customFormat="1" ht="12.75" hidden="1"/>
    <row r="621" s="58" customFormat="1" ht="12.75" hidden="1"/>
    <row r="622" s="58" customFormat="1" ht="12.75" hidden="1"/>
    <row r="623" s="58" customFormat="1" ht="12.75" hidden="1"/>
    <row r="624" s="58" customFormat="1" ht="12.75" hidden="1"/>
    <row r="625" s="58" customFormat="1" ht="12.75" hidden="1"/>
    <row r="626" s="58" customFormat="1" ht="12.75" hidden="1"/>
    <row r="627" s="58" customFormat="1" ht="12.75" hidden="1"/>
    <row r="628" s="58" customFormat="1" ht="12.75" hidden="1"/>
    <row r="629" s="58" customFormat="1" ht="12.75" hidden="1"/>
    <row r="630" s="58" customFormat="1" ht="12.75" hidden="1"/>
    <row r="631" s="58" customFormat="1" ht="12.75" hidden="1"/>
    <row r="632" s="58" customFormat="1" ht="12.75" hidden="1"/>
    <row r="633" s="58" customFormat="1" ht="12.75" hidden="1"/>
    <row r="634" s="58" customFormat="1" ht="12.75" hidden="1"/>
    <row r="635" s="58" customFormat="1" ht="12.75" hidden="1"/>
    <row r="636" s="58" customFormat="1" ht="12.75" hidden="1"/>
    <row r="637" s="58" customFormat="1" ht="12.75" hidden="1"/>
    <row r="638" s="58" customFormat="1" ht="12.75" hidden="1"/>
    <row r="639" s="58" customFormat="1" ht="12.75" hidden="1"/>
    <row r="640" s="58" customFormat="1" ht="12.75" hidden="1"/>
    <row r="641" s="58" customFormat="1" ht="12.75" hidden="1"/>
    <row r="642" s="58" customFormat="1" ht="12.75" hidden="1"/>
    <row r="643" s="58" customFormat="1" ht="12.75" hidden="1"/>
    <row r="644" s="58" customFormat="1" ht="12.75" hidden="1"/>
    <row r="645" s="58" customFormat="1" ht="12.75" hidden="1"/>
    <row r="646" s="58" customFormat="1" ht="12.75" hidden="1"/>
    <row r="647" s="58" customFormat="1" ht="12.75" hidden="1"/>
    <row r="648" s="58" customFormat="1" ht="12.75" hidden="1"/>
    <row r="649" s="58" customFormat="1" ht="12.75" hidden="1"/>
    <row r="650" s="58" customFormat="1" ht="12.75" hidden="1"/>
    <row r="651" s="58" customFormat="1" ht="12.75" hidden="1"/>
    <row r="652" s="58" customFormat="1" ht="12.75" hidden="1"/>
    <row r="653" s="58" customFormat="1" ht="12.75" hidden="1"/>
    <row r="654" s="58" customFormat="1" ht="12.75" hidden="1"/>
    <row r="655" s="58" customFormat="1" ht="12.75" hidden="1"/>
    <row r="656" s="58" customFormat="1" ht="12.75" hidden="1"/>
    <row r="657" s="58" customFormat="1" ht="12.75" hidden="1"/>
    <row r="658" s="58" customFormat="1" ht="12.75" hidden="1"/>
    <row r="659" s="58" customFormat="1" ht="12.75" hidden="1"/>
    <row r="660" s="58" customFormat="1" ht="12.75" hidden="1"/>
    <row r="661" s="58" customFormat="1" ht="12.75" hidden="1"/>
    <row r="662" s="58" customFormat="1" ht="12.75" hidden="1"/>
    <row r="663" s="58" customFormat="1" ht="12.75" hidden="1"/>
    <row r="664" s="58" customFormat="1" ht="12.75" hidden="1"/>
    <row r="665" s="58" customFormat="1" ht="12.75" hidden="1"/>
    <row r="666" s="58" customFormat="1" ht="12.75" hidden="1"/>
    <row r="667" s="58" customFormat="1" ht="12.75" hidden="1"/>
    <row r="668" s="58" customFormat="1" ht="12.75" hidden="1"/>
    <row r="669" s="58" customFormat="1" ht="12.75" hidden="1"/>
    <row r="670" s="58" customFormat="1" ht="12.75" hidden="1"/>
    <row r="671" s="58" customFormat="1" ht="12.75" hidden="1"/>
    <row r="672" s="58" customFormat="1" ht="12.75" hidden="1"/>
    <row r="673" s="58" customFormat="1" ht="12.75" hidden="1"/>
    <row r="674" s="58" customFormat="1" ht="12.75" hidden="1"/>
    <row r="675" s="58" customFormat="1" ht="12.75" hidden="1"/>
    <row r="676" s="58" customFormat="1" ht="12.75" hidden="1"/>
    <row r="677" s="58" customFormat="1" ht="12.75" hidden="1"/>
    <row r="678" s="58" customFormat="1" ht="12.75" hidden="1"/>
    <row r="679" s="58" customFormat="1" ht="12.75" hidden="1"/>
    <row r="680" s="58" customFormat="1" ht="12.75" hidden="1"/>
    <row r="681" s="58" customFormat="1" ht="12.75" hidden="1"/>
    <row r="682" s="58" customFormat="1" ht="12.75" hidden="1"/>
    <row r="683" s="58" customFormat="1" ht="12.75" hidden="1"/>
    <row r="684" s="58" customFormat="1" ht="12.75" hidden="1"/>
    <row r="685" s="58" customFormat="1" ht="12.75" hidden="1"/>
    <row r="686" s="58" customFormat="1" ht="12.75" hidden="1"/>
    <row r="687" s="58" customFormat="1" ht="12.75" hidden="1"/>
    <row r="688" s="58" customFormat="1" ht="12.75" hidden="1"/>
    <row r="689" s="58" customFormat="1" ht="12.75" hidden="1"/>
    <row r="690" s="58" customFormat="1" ht="12.75" hidden="1"/>
    <row r="691" s="58" customFormat="1" ht="12.75" hidden="1"/>
    <row r="692" s="58" customFormat="1" ht="12.75" hidden="1"/>
    <row r="693" s="58" customFormat="1" ht="12.75" hidden="1"/>
    <row r="694" s="58" customFormat="1" ht="12.75" hidden="1"/>
    <row r="695" s="58" customFormat="1" ht="12.75" hidden="1"/>
    <row r="696" s="58" customFormat="1" ht="12.75" hidden="1"/>
    <row r="697" s="58" customFormat="1" ht="12.75" hidden="1"/>
    <row r="698" s="58" customFormat="1" ht="12.75" hidden="1"/>
    <row r="699" s="58" customFormat="1" ht="12.75" hidden="1"/>
    <row r="700" s="58" customFormat="1" ht="12.75" hidden="1"/>
    <row r="701" s="58" customFormat="1" ht="12.75" hidden="1"/>
    <row r="702" s="58" customFormat="1" ht="12.75" hidden="1"/>
    <row r="703" s="58" customFormat="1" ht="12.75" hidden="1"/>
    <row r="704" s="58" customFormat="1" ht="12.75" hidden="1"/>
    <row r="705" s="58" customFormat="1" ht="12.75" hidden="1"/>
    <row r="706" s="58" customFormat="1" ht="12.75" hidden="1"/>
    <row r="707" s="58" customFormat="1" ht="12.75" hidden="1"/>
    <row r="708" s="58" customFormat="1" ht="12.75" hidden="1"/>
    <row r="709" s="58" customFormat="1" ht="12.75" hidden="1"/>
    <row r="710" s="58" customFormat="1" ht="12.75" hidden="1"/>
    <row r="711" s="58" customFormat="1" ht="12.75" hidden="1"/>
    <row r="712" s="58" customFormat="1" ht="12.75" hidden="1"/>
    <row r="713" s="58" customFormat="1" ht="12.75" hidden="1"/>
    <row r="714" s="58" customFormat="1" ht="12.75" hidden="1"/>
    <row r="715" s="58" customFormat="1" ht="12.75" hidden="1"/>
    <row r="716" s="58" customFormat="1" ht="12.75" hidden="1"/>
    <row r="717" s="58" customFormat="1" ht="12.75" hidden="1"/>
    <row r="718" s="58" customFormat="1" ht="12.75" hidden="1"/>
    <row r="719" s="58" customFormat="1" ht="12.75" hidden="1"/>
    <row r="720" s="58" customFormat="1" ht="12.75" hidden="1"/>
    <row r="721" s="58" customFormat="1" ht="12.75" hidden="1"/>
    <row r="722" s="58" customFormat="1" ht="12.75" hidden="1"/>
    <row r="723" s="58" customFormat="1" ht="12.75" hidden="1"/>
    <row r="724" s="58" customFormat="1" ht="12.75" hidden="1"/>
    <row r="725" s="58" customFormat="1" ht="12.75" hidden="1"/>
    <row r="726" s="58" customFormat="1" ht="12.75" hidden="1"/>
    <row r="727" s="58" customFormat="1" ht="12.75" hidden="1"/>
    <row r="728" s="58" customFormat="1" ht="12.75" hidden="1"/>
    <row r="729" s="58" customFormat="1" ht="12.75" hidden="1"/>
    <row r="730" s="58" customFormat="1" ht="12.75" hidden="1"/>
    <row r="731" s="58" customFormat="1" ht="12.75" hidden="1"/>
    <row r="732" s="58" customFormat="1" ht="12.75" hidden="1"/>
    <row r="733" s="58" customFormat="1" ht="12.75" hidden="1"/>
    <row r="734" s="58" customFormat="1" ht="12.75" hidden="1"/>
    <row r="735" s="58" customFormat="1" ht="12.75" hidden="1"/>
    <row r="736" s="58" customFormat="1" ht="12.75" hidden="1"/>
    <row r="737" s="58" customFormat="1" ht="12.75" hidden="1"/>
    <row r="738" s="58" customFormat="1" ht="12.75" hidden="1"/>
    <row r="739" s="58" customFormat="1" ht="12.75" hidden="1"/>
    <row r="740" s="58" customFormat="1" ht="12.75" hidden="1"/>
    <row r="741" s="58" customFormat="1" ht="12.75" hidden="1"/>
    <row r="742" s="58" customFormat="1" ht="12.75" hidden="1"/>
    <row r="743" s="58" customFormat="1" ht="12.75" hidden="1"/>
    <row r="744" s="58" customFormat="1" ht="12.75" hidden="1"/>
    <row r="745" s="58" customFormat="1" ht="12.75" hidden="1"/>
    <row r="746" s="58" customFormat="1" ht="12.75" hidden="1"/>
    <row r="747" s="58" customFormat="1" ht="12.75" hidden="1"/>
    <row r="748" s="58" customFormat="1" ht="12.75" hidden="1"/>
    <row r="749" s="58" customFormat="1" ht="12.75" hidden="1"/>
    <row r="750" s="58" customFormat="1" ht="12.75" hidden="1"/>
    <row r="751" s="58" customFormat="1" ht="12.75" hidden="1"/>
    <row r="752" s="58" customFormat="1" ht="12.75" hidden="1"/>
    <row r="753" s="58" customFormat="1" ht="12.75" hidden="1"/>
    <row r="754" s="58" customFormat="1" ht="12.75" hidden="1"/>
    <row r="755" s="58" customFormat="1" ht="12.75" hidden="1"/>
    <row r="756" s="58" customFormat="1" ht="12.75" hidden="1"/>
    <row r="757" s="58" customFormat="1" ht="12.75" hidden="1"/>
    <row r="758" s="58" customFormat="1" ht="12.75" hidden="1"/>
    <row r="759" s="58" customFormat="1" ht="12.75" hidden="1"/>
    <row r="760" s="58" customFormat="1" ht="12.75" hidden="1"/>
    <row r="761" s="58" customFormat="1" ht="12.75" hidden="1"/>
    <row r="762" s="58" customFormat="1" ht="12.75" hidden="1"/>
    <row r="763" s="58" customFormat="1" ht="12.75" hidden="1"/>
    <row r="764" s="58" customFormat="1" ht="12.75" hidden="1"/>
    <row r="765" s="58" customFormat="1" ht="12.75" hidden="1"/>
    <row r="766" s="58" customFormat="1" ht="12.75" hidden="1"/>
    <row r="767" s="58" customFormat="1" ht="12.75" hidden="1"/>
    <row r="768" s="58" customFormat="1" ht="12.75" hidden="1"/>
    <row r="769" s="58" customFormat="1" ht="12.75" hidden="1"/>
    <row r="770" s="58" customFormat="1" ht="12.75" hidden="1"/>
    <row r="771" s="58" customFormat="1" ht="12.75" hidden="1"/>
    <row r="772" s="58" customFormat="1" ht="12.75" hidden="1"/>
    <row r="773" s="58" customFormat="1" ht="12.75" hidden="1"/>
    <row r="774" s="58" customFormat="1" ht="12.75" hidden="1"/>
    <row r="775" s="58" customFormat="1" ht="12.75" hidden="1"/>
    <row r="776" s="58" customFormat="1" ht="12.75" hidden="1"/>
    <row r="777" s="58" customFormat="1" ht="12.75" hidden="1"/>
    <row r="778" s="58" customFormat="1" ht="12.75" hidden="1"/>
    <row r="779" s="58" customFormat="1" ht="12.75" hidden="1"/>
    <row r="780" s="58" customFormat="1" ht="12.75" hidden="1"/>
    <row r="781" s="58" customFormat="1" ht="12.75" hidden="1"/>
    <row r="782" s="58" customFormat="1" ht="12.75" hidden="1"/>
    <row r="783" s="58" customFormat="1" ht="12.75" hidden="1"/>
    <row r="784" s="58" customFormat="1" ht="12.75" hidden="1"/>
    <row r="785" s="58" customFormat="1" ht="12.75" hidden="1"/>
    <row r="786" s="58" customFormat="1" ht="12.75" hidden="1"/>
    <row r="787" s="58" customFormat="1" ht="12.75" hidden="1"/>
    <row r="788" s="58" customFormat="1" ht="12.75" hidden="1"/>
    <row r="789" s="58" customFormat="1" ht="12.75" hidden="1"/>
    <row r="790" s="58" customFormat="1" ht="12.75" hidden="1"/>
    <row r="791" s="58" customFormat="1" ht="12.75" hidden="1"/>
    <row r="792" s="58" customFormat="1" ht="12.75" hidden="1"/>
    <row r="793" s="58" customFormat="1" ht="12.75" hidden="1"/>
    <row r="794" s="58" customFormat="1" ht="12.75" hidden="1"/>
    <row r="795" s="58" customFormat="1" ht="12.75" hidden="1"/>
    <row r="796" s="58" customFormat="1" ht="12.75" hidden="1"/>
    <row r="797" s="58" customFormat="1" ht="12.75" hidden="1"/>
    <row r="798" s="58" customFormat="1" ht="12.75" hidden="1"/>
    <row r="799" s="58" customFormat="1" ht="12.75" hidden="1"/>
    <row r="800" s="58" customFormat="1" ht="12.75" hidden="1"/>
    <row r="801" s="58" customFormat="1" ht="12.75" hidden="1"/>
    <row r="802" s="58" customFormat="1" ht="12.75" hidden="1"/>
    <row r="803" s="58" customFormat="1" ht="12.75" hidden="1"/>
    <row r="804" s="58" customFormat="1" ht="12.75" hidden="1"/>
    <row r="805" s="58" customFormat="1" ht="12.75" hidden="1"/>
    <row r="806" s="58" customFormat="1" ht="12.75" hidden="1"/>
    <row r="807" s="58" customFormat="1" ht="12.75" hidden="1"/>
    <row r="808" s="58" customFormat="1" ht="12.75" hidden="1"/>
    <row r="809" s="58" customFormat="1" ht="12.75" hidden="1"/>
    <row r="810" s="58" customFormat="1" ht="12.75" hidden="1"/>
    <row r="811" s="58" customFormat="1" ht="12.75" hidden="1"/>
    <row r="812" s="58" customFormat="1" ht="12.75" hidden="1"/>
    <row r="813" s="58" customFormat="1" ht="12.75" hidden="1"/>
    <row r="814" s="58" customFormat="1" ht="12.75" hidden="1"/>
    <row r="815" s="58" customFormat="1" ht="12.75" hidden="1"/>
    <row r="816" s="58" customFormat="1" ht="12.75" hidden="1"/>
    <row r="817" s="58" customFormat="1" ht="12.75" hidden="1"/>
    <row r="818" s="58" customFormat="1" ht="12.75" hidden="1"/>
    <row r="819" s="58" customFormat="1" ht="12.75" hidden="1"/>
    <row r="820" s="58" customFormat="1" ht="12.75" hidden="1"/>
    <row r="821" s="58" customFormat="1" ht="12.75" hidden="1"/>
    <row r="822" s="58" customFormat="1" ht="12.75" hidden="1"/>
    <row r="823" s="58" customFormat="1" ht="12.75" hidden="1"/>
    <row r="824" s="58" customFormat="1" ht="12.75" hidden="1"/>
    <row r="825" s="58" customFormat="1" ht="12.75" hidden="1"/>
    <row r="826" s="58" customFormat="1" ht="12.75" hidden="1"/>
    <row r="827" s="58" customFormat="1" ht="12.75" hidden="1"/>
    <row r="828" s="58" customFormat="1" ht="12.75" hidden="1"/>
    <row r="829" s="58" customFormat="1" ht="12.75" hidden="1"/>
    <row r="830" s="58" customFormat="1" ht="12.75" hidden="1"/>
    <row r="831" s="58" customFormat="1" ht="12.75" hidden="1"/>
    <row r="832" s="58" customFormat="1" ht="12.75" hidden="1"/>
    <row r="833" s="58" customFormat="1" ht="12.75" hidden="1"/>
    <row r="834" s="58" customFormat="1" ht="12.75" hidden="1"/>
    <row r="835" s="58" customFormat="1" ht="12.75" hidden="1"/>
    <row r="836" s="58" customFormat="1" ht="12.75" hidden="1"/>
    <row r="837" s="58" customFormat="1" ht="12.75" hidden="1"/>
    <row r="838" s="58" customFormat="1" ht="12.75" hidden="1"/>
    <row r="839" s="58" customFormat="1" ht="12.75" hidden="1"/>
    <row r="840" s="58" customFormat="1" ht="12.75" hidden="1"/>
    <row r="841" s="58" customFormat="1" ht="12.75" hidden="1"/>
    <row r="842" s="58" customFormat="1" ht="12.75" hidden="1"/>
    <row r="843" s="58" customFormat="1" ht="12.75" hidden="1"/>
    <row r="844" s="58" customFormat="1" ht="12.75" hidden="1"/>
    <row r="845" s="58" customFormat="1" ht="12.75" hidden="1"/>
    <row r="846" s="58" customFormat="1" ht="12.75" hidden="1"/>
    <row r="847" s="58" customFormat="1" ht="12.75" hidden="1"/>
    <row r="848" s="58" customFormat="1" ht="12.75" hidden="1"/>
    <row r="849" s="58" customFormat="1" ht="12.75" hidden="1"/>
    <row r="850" s="58" customFormat="1" ht="12.75" hidden="1"/>
    <row r="851" s="58" customFormat="1" ht="12.75" hidden="1"/>
    <row r="852" s="58" customFormat="1" ht="12.75" hidden="1"/>
    <row r="853" s="58" customFormat="1" ht="12.75" hidden="1"/>
    <row r="854" s="58" customFormat="1" ht="12.75" hidden="1"/>
    <row r="855" s="58" customFormat="1" ht="12.75" hidden="1"/>
    <row r="856" s="58" customFormat="1" ht="12.75" hidden="1"/>
    <row r="857" s="58" customFormat="1" ht="12.75" hidden="1"/>
    <row r="858" s="58" customFormat="1" ht="12.75" hidden="1"/>
    <row r="859" s="58" customFormat="1" ht="12.75" hidden="1"/>
    <row r="860" s="58" customFormat="1" ht="12.75" hidden="1"/>
    <row r="861" s="58" customFormat="1" ht="12.75" hidden="1"/>
    <row r="862" s="58" customFormat="1" ht="12.75" hidden="1"/>
    <row r="863" s="58" customFormat="1" ht="12.75" hidden="1"/>
    <row r="864" s="58" customFormat="1" ht="12.75" hidden="1"/>
    <row r="865" s="58" customFormat="1" ht="12.75" hidden="1"/>
    <row r="866" s="58" customFormat="1" ht="12.75" hidden="1"/>
    <row r="867" s="58" customFormat="1" ht="12.75" hidden="1"/>
    <row r="868" s="58" customFormat="1" ht="12.75" hidden="1"/>
    <row r="869" s="58" customFormat="1" ht="12.75" hidden="1"/>
    <row r="870" s="58" customFormat="1" ht="12.75" hidden="1"/>
    <row r="871" s="58" customFormat="1" ht="12.75" hidden="1"/>
    <row r="872" s="58" customFormat="1" ht="12.75" hidden="1"/>
    <row r="873" s="58" customFormat="1" ht="12.75" hidden="1"/>
    <row r="874" s="58" customFormat="1" ht="12.75" hidden="1"/>
    <row r="875" s="58" customFormat="1" ht="12.75" hidden="1"/>
    <row r="876" s="58" customFormat="1" ht="12.75" hidden="1"/>
    <row r="877" s="58" customFormat="1" ht="12.75" hidden="1"/>
    <row r="878" s="58" customFormat="1" ht="12.75" hidden="1"/>
    <row r="879" s="58" customFormat="1" ht="12.75" hidden="1"/>
    <row r="880" s="58" customFormat="1" ht="12.75" hidden="1"/>
    <row r="881" s="58" customFormat="1" ht="12.75" hidden="1"/>
    <row r="882" s="58" customFormat="1" ht="12.75" hidden="1"/>
    <row r="883" s="58" customFormat="1" ht="12.75" hidden="1"/>
    <row r="884" s="58" customFormat="1" ht="12.75" hidden="1"/>
    <row r="885" s="58" customFormat="1" ht="12.75" hidden="1"/>
    <row r="886" s="58" customFormat="1" ht="12.75" hidden="1"/>
    <row r="887" s="58" customFormat="1" ht="12.75" hidden="1"/>
    <row r="888" s="58" customFormat="1" ht="12.75" hidden="1"/>
    <row r="889" s="58" customFormat="1" ht="12.75" hidden="1"/>
    <row r="890" s="58" customFormat="1" ht="12.75" hidden="1"/>
    <row r="891" s="58" customFormat="1" ht="12.75" hidden="1"/>
    <row r="892" s="58" customFormat="1" ht="12.75" hidden="1"/>
    <row r="893" s="58" customFormat="1" ht="12.75" hidden="1"/>
    <row r="894" s="58" customFormat="1" ht="12.75" hidden="1"/>
    <row r="895" s="58" customFormat="1" ht="12.75" hidden="1"/>
    <row r="896" s="58" customFormat="1" ht="12.75" hidden="1"/>
    <row r="897" s="58" customFormat="1" ht="12.75" hidden="1"/>
    <row r="898" s="58" customFormat="1" ht="12.75" hidden="1"/>
    <row r="899" s="58" customFormat="1" ht="12.75" hidden="1"/>
    <row r="900" s="58" customFormat="1" ht="12.75" hidden="1"/>
    <row r="901" s="58" customFormat="1" ht="12.75" hidden="1"/>
    <row r="902" s="58" customFormat="1" ht="12.75" hidden="1"/>
    <row r="903" s="58" customFormat="1" ht="12.75" hidden="1"/>
    <row r="904" s="58" customFormat="1" ht="12.75" hidden="1"/>
    <row r="905" s="58" customFormat="1" ht="12.75" hidden="1"/>
    <row r="906" s="58" customFormat="1" ht="12.75" hidden="1"/>
    <row r="907" s="58" customFormat="1" ht="12.75" hidden="1"/>
    <row r="908" s="58" customFormat="1" ht="12.75" hidden="1"/>
    <row r="909" s="58" customFormat="1" ht="12.75" hidden="1"/>
    <row r="910" s="58" customFormat="1" ht="12.75" hidden="1"/>
    <row r="911" s="58" customFormat="1" ht="12.75" hidden="1"/>
    <row r="912" s="58" customFormat="1" ht="12.75" hidden="1"/>
    <row r="913" s="58" customFormat="1" ht="12.75" hidden="1"/>
    <row r="914" s="58" customFormat="1" ht="12.75" hidden="1"/>
    <row r="915" s="58" customFormat="1" ht="12.75" hidden="1"/>
    <row r="916" s="58" customFormat="1" ht="12.75" hidden="1"/>
    <row r="917" s="58" customFormat="1" ht="12.75" hidden="1"/>
    <row r="918" s="58" customFormat="1" ht="12.75" hidden="1"/>
    <row r="919" s="58" customFormat="1" ht="12.75" hidden="1"/>
    <row r="920" s="58" customFormat="1" ht="12.75" hidden="1"/>
    <row r="921" s="58" customFormat="1" ht="12.75" hidden="1"/>
    <row r="922" s="58" customFormat="1" ht="12.75" hidden="1"/>
    <row r="923" s="58" customFormat="1" ht="12.75" hidden="1"/>
    <row r="924" s="58" customFormat="1" ht="12.75" hidden="1"/>
    <row r="925" s="58" customFormat="1" ht="12.75" hidden="1"/>
    <row r="926" s="58" customFormat="1" ht="12.75" hidden="1"/>
    <row r="927" s="58" customFormat="1" ht="12.75" hidden="1"/>
    <row r="928" s="58" customFormat="1" ht="12.75" hidden="1"/>
    <row r="929" s="58" customFormat="1" ht="12.75" hidden="1"/>
    <row r="930" s="58" customFormat="1" ht="12.75" hidden="1"/>
    <row r="931" s="58" customFormat="1" ht="12.75" hidden="1"/>
    <row r="932" s="58" customFormat="1" ht="12.75" hidden="1"/>
    <row r="933" s="58" customFormat="1" ht="12.75" hidden="1"/>
    <row r="934" s="58" customFormat="1" ht="12.75" hidden="1"/>
    <row r="935" s="58" customFormat="1" ht="12.75" hidden="1"/>
    <row r="936" s="58" customFormat="1" ht="12.75" hidden="1"/>
    <row r="937" s="58" customFormat="1" ht="12.75" hidden="1"/>
    <row r="938" s="58" customFormat="1" ht="12.75" hidden="1"/>
    <row r="939" s="58" customFormat="1" ht="12.75" hidden="1"/>
    <row r="940" s="58" customFormat="1" ht="12.75" hidden="1"/>
    <row r="941" s="58" customFormat="1" ht="12.75" hidden="1"/>
    <row r="942" s="58" customFormat="1" ht="12.75" hidden="1"/>
    <row r="943" s="58" customFormat="1" ht="12.75" hidden="1"/>
    <row r="944" s="58" customFormat="1" ht="12.75" hidden="1"/>
    <row r="945" s="58" customFormat="1" ht="12.75" hidden="1"/>
    <row r="946" s="58" customFormat="1" ht="12.75" hidden="1"/>
    <row r="947" s="58" customFormat="1" ht="12.75" hidden="1"/>
    <row r="948" s="58" customFormat="1" ht="12.75" hidden="1"/>
    <row r="949" s="58" customFormat="1" ht="12.75" hidden="1"/>
    <row r="950" s="58" customFormat="1" ht="12.75" hidden="1"/>
    <row r="951" s="58" customFormat="1" ht="12.75" hidden="1"/>
    <row r="952" s="58" customFormat="1" ht="12.75" hidden="1"/>
    <row r="953" s="58" customFormat="1" ht="12.75" hidden="1"/>
    <row r="954" s="58" customFormat="1" ht="12.75" hidden="1"/>
    <row r="955" s="58" customFormat="1" ht="12.75" hidden="1"/>
    <row r="956" s="58" customFormat="1" ht="12.75" hidden="1"/>
    <row r="957" s="58" customFormat="1" ht="12.75" hidden="1"/>
    <row r="958" s="58" customFormat="1" ht="12.75" hidden="1"/>
    <row r="959" s="58" customFormat="1" ht="12.75" hidden="1"/>
    <row r="960" s="58" customFormat="1" ht="12.75" hidden="1"/>
    <row r="961" s="58" customFormat="1" ht="12.75" hidden="1"/>
    <row r="962" s="58" customFormat="1" ht="12.75" hidden="1"/>
    <row r="963" spans="5:6" s="58" customFormat="1" ht="12.75" hidden="1">
      <c r="E963" s="20"/>
      <c r="F963" s="20"/>
    </row>
  </sheetData>
  <sheetProtection password="CC3B" sheet="1" objects="1" scenarios="1" selectLockedCells="1"/>
  <protectedRanges>
    <protectedRange password="CC3B" sqref="E19 J18 E30 J29 J40 J52 J63 J74 J135 J146" name="Rango1"/>
  </protectedRanges>
  <mergeCells count="236">
    <mergeCell ref="C203:R203"/>
    <mergeCell ref="K205:Q205"/>
    <mergeCell ref="C213:I213"/>
    <mergeCell ref="C212:I212"/>
    <mergeCell ref="K206:Q207"/>
    <mergeCell ref="K212:Q213"/>
    <mergeCell ref="R208:R209"/>
    <mergeCell ref="C205:E205"/>
    <mergeCell ref="G205:I205"/>
    <mergeCell ref="G207:H207"/>
    <mergeCell ref="C70:D70"/>
    <mergeCell ref="C27:R27"/>
    <mergeCell ref="K57:Q57"/>
    <mergeCell ref="K68:Q68"/>
    <mergeCell ref="R63:R64"/>
    <mergeCell ref="K65:Q65"/>
    <mergeCell ref="K67:Q67"/>
    <mergeCell ref="C61:R61"/>
    <mergeCell ref="C58:D58"/>
    <mergeCell ref="G58:R58"/>
    <mergeCell ref="G20:H20"/>
    <mergeCell ref="C9:E9"/>
    <mergeCell ref="H9:L9"/>
    <mergeCell ref="K23:Q23"/>
    <mergeCell ref="K20:Q20"/>
    <mergeCell ref="K21:Q21"/>
    <mergeCell ref="K22:Q22"/>
    <mergeCell ref="I20:J20"/>
    <mergeCell ref="C18:I19"/>
    <mergeCell ref="P9:Q9"/>
    <mergeCell ref="G137:H137"/>
    <mergeCell ref="G24:R24"/>
    <mergeCell ref="E70:R70"/>
    <mergeCell ref="C133:R133"/>
    <mergeCell ref="C72:R72"/>
    <mergeCell ref="C74:I76"/>
    <mergeCell ref="G69:R69"/>
    <mergeCell ref="J74:J76"/>
    <mergeCell ref="C107:J107"/>
    <mergeCell ref="C24:D24"/>
    <mergeCell ref="J63:J65"/>
    <mergeCell ref="K63:Q64"/>
    <mergeCell ref="C63:I65"/>
    <mergeCell ref="C25:D25"/>
    <mergeCell ref="E25:R25"/>
    <mergeCell ref="C38:R38"/>
    <mergeCell ref="K45:Q45"/>
    <mergeCell ref="K43:Q43"/>
    <mergeCell ref="K44:Q44"/>
    <mergeCell ref="K42:Q42"/>
    <mergeCell ref="C69:D69"/>
    <mergeCell ref="C47:D47"/>
    <mergeCell ref="E47:R47"/>
    <mergeCell ref="G35:R35"/>
    <mergeCell ref="C40:I42"/>
    <mergeCell ref="J40:J42"/>
    <mergeCell ref="K40:Q41"/>
    <mergeCell ref="R40:R41"/>
    <mergeCell ref="C46:D46"/>
    <mergeCell ref="G46:R46"/>
    <mergeCell ref="K74:Q75"/>
    <mergeCell ref="P198:Q198"/>
    <mergeCell ref="P199:Q199"/>
    <mergeCell ref="P173:Q173"/>
    <mergeCell ref="P174:Q174"/>
    <mergeCell ref="P175:Q175"/>
    <mergeCell ref="P176:Q176"/>
    <mergeCell ref="P177:Q177"/>
    <mergeCell ref="P197:Q197"/>
    <mergeCell ref="K151:Q151"/>
    <mergeCell ref="C220:R220"/>
    <mergeCell ref="R206:R207"/>
    <mergeCell ref="R212:R213"/>
    <mergeCell ref="R210:R211"/>
    <mergeCell ref="K208:Q209"/>
    <mergeCell ref="C215:D215"/>
    <mergeCell ref="E215:R215"/>
    <mergeCell ref="K210:Q211"/>
    <mergeCell ref="E218:R218"/>
    <mergeCell ref="C209:I209"/>
    <mergeCell ref="H245:N245"/>
    <mergeCell ref="N223:O230"/>
    <mergeCell ref="M242:P242"/>
    <mergeCell ref="P223:Q230"/>
    <mergeCell ref="H243:N243"/>
    <mergeCell ref="H244:N244"/>
    <mergeCell ref="C239:R239"/>
    <mergeCell ref="C222:C228"/>
    <mergeCell ref="D241:Q241"/>
    <mergeCell ref="H222:I232"/>
    <mergeCell ref="C1:R1"/>
    <mergeCell ref="E14:R14"/>
    <mergeCell ref="C16:R16"/>
    <mergeCell ref="C5:J5"/>
    <mergeCell ref="F3:R3"/>
    <mergeCell ref="K5:R5"/>
    <mergeCell ref="C7:J7"/>
    <mergeCell ref="K7:R7"/>
    <mergeCell ref="R171:R172"/>
    <mergeCell ref="C141:D141"/>
    <mergeCell ref="G148:H148"/>
    <mergeCell ref="K148:Q148"/>
    <mergeCell ref="C152:D152"/>
    <mergeCell ref="G152:R152"/>
    <mergeCell ref="C153:D153"/>
    <mergeCell ref="K150:Q150"/>
    <mergeCell ref="L157:R157"/>
    <mergeCell ref="C144:R144"/>
    <mergeCell ref="E142:R142"/>
    <mergeCell ref="C139:I139"/>
    <mergeCell ref="G141:R141"/>
    <mergeCell ref="L91:R98"/>
    <mergeCell ref="C92:J92"/>
    <mergeCell ref="C96:I96"/>
    <mergeCell ref="C115:H115"/>
    <mergeCell ref="L106:R115"/>
    <mergeCell ref="K139:Q139"/>
    <mergeCell ref="J135:J136"/>
    <mergeCell ref="K140:Q140"/>
    <mergeCell ref="K78:Q78"/>
    <mergeCell ref="C86:R86"/>
    <mergeCell ref="C123:J123"/>
    <mergeCell ref="G125:H125"/>
    <mergeCell ref="L90:R90"/>
    <mergeCell ref="C88:R88"/>
    <mergeCell ref="G90:H90"/>
    <mergeCell ref="I91:K91"/>
    <mergeCell ref="K135:Q135"/>
    <mergeCell ref="K149:Q149"/>
    <mergeCell ref="K146:Q146"/>
    <mergeCell ref="R18:R19"/>
    <mergeCell ref="K18:Q19"/>
    <mergeCell ref="K138:Q138"/>
    <mergeCell ref="K66:Q66"/>
    <mergeCell ref="C117:R117"/>
    <mergeCell ref="R74:R75"/>
    <mergeCell ref="K76:Q76"/>
    <mergeCell ref="G109:H109"/>
    <mergeCell ref="I122:K122"/>
    <mergeCell ref="L122:R131"/>
    <mergeCell ref="C127:I127"/>
    <mergeCell ref="K77:Q77"/>
    <mergeCell ref="E84:R84"/>
    <mergeCell ref="E81:R81"/>
    <mergeCell ref="C80:D80"/>
    <mergeCell ref="G80:R80"/>
    <mergeCell ref="K79:Q79"/>
    <mergeCell ref="C81:D81"/>
    <mergeCell ref="C157:K158"/>
    <mergeCell ref="K136:Q136"/>
    <mergeCell ref="K137:Q137"/>
    <mergeCell ref="C146:I147"/>
    <mergeCell ref="J146:J147"/>
    <mergeCell ref="E153:R153"/>
    <mergeCell ref="C150:I150"/>
    <mergeCell ref="K147:Q147"/>
    <mergeCell ref="C142:D142"/>
    <mergeCell ref="C135:I136"/>
    <mergeCell ref="C171:I172"/>
    <mergeCell ref="E179:R179"/>
    <mergeCell ref="P171:Q172"/>
    <mergeCell ref="C155:R155"/>
    <mergeCell ref="C167:G167"/>
    <mergeCell ref="C179:D179"/>
    <mergeCell ref="C169:R169"/>
    <mergeCell ref="L158:R167"/>
    <mergeCell ref="K175:O175"/>
    <mergeCell ref="K174:O174"/>
    <mergeCell ref="L121:R121"/>
    <mergeCell ref="G94:H94"/>
    <mergeCell ref="G98:H98"/>
    <mergeCell ref="C100:R100"/>
    <mergeCell ref="G105:H105"/>
    <mergeCell ref="L105:R105"/>
    <mergeCell ref="C119:R119"/>
    <mergeCell ref="I106:K106"/>
    <mergeCell ref="G121:H121"/>
    <mergeCell ref="C165:G165"/>
    <mergeCell ref="G129:H129"/>
    <mergeCell ref="C131:H131"/>
    <mergeCell ref="C50:R50"/>
    <mergeCell ref="J52:J54"/>
    <mergeCell ref="G113:H113"/>
    <mergeCell ref="C103:R103"/>
    <mergeCell ref="C52:I56"/>
    <mergeCell ref="K55:Q55"/>
    <mergeCell ref="K56:Q56"/>
    <mergeCell ref="K32:Q32"/>
    <mergeCell ref="K33:Q33"/>
    <mergeCell ref="R29:R30"/>
    <mergeCell ref="K31:Q31"/>
    <mergeCell ref="K29:Q30"/>
    <mergeCell ref="C161:K162"/>
    <mergeCell ref="J29:J31"/>
    <mergeCell ref="C29:I30"/>
    <mergeCell ref="C111:I111"/>
    <mergeCell ref="C35:D35"/>
    <mergeCell ref="K34:Q34"/>
    <mergeCell ref="C36:D36"/>
    <mergeCell ref="E36:R36"/>
    <mergeCell ref="K52:Q53"/>
    <mergeCell ref="R52:R53"/>
    <mergeCell ref="C211:I211"/>
    <mergeCell ref="C210:I210"/>
    <mergeCell ref="C59:D59"/>
    <mergeCell ref="E59:R59"/>
    <mergeCell ref="K171:O172"/>
    <mergeCell ref="C201:D201"/>
    <mergeCell ref="E201:R201"/>
    <mergeCell ref="R193:R194"/>
    <mergeCell ref="K199:O199"/>
    <mergeCell ref="N185:N186"/>
    <mergeCell ref="K54:Q54"/>
    <mergeCell ref="P193:Q194"/>
    <mergeCell ref="P195:Q195"/>
    <mergeCell ref="P196:Q196"/>
    <mergeCell ref="K177:O177"/>
    <mergeCell ref="K195:O195"/>
    <mergeCell ref="K196:O196"/>
    <mergeCell ref="C181:R181"/>
    <mergeCell ref="C183:K184"/>
    <mergeCell ref="L183:R183"/>
    <mergeCell ref="C193:I195"/>
    <mergeCell ref="K193:O194"/>
    <mergeCell ref="E189:R189"/>
    <mergeCell ref="P184:R185"/>
    <mergeCell ref="K197:O197"/>
    <mergeCell ref="M188:O188"/>
    <mergeCell ref="O185:O186"/>
    <mergeCell ref="K176:O176"/>
    <mergeCell ref="M184:O184"/>
    <mergeCell ref="K198:O198"/>
    <mergeCell ref="L184:L186"/>
    <mergeCell ref="M185:M186"/>
    <mergeCell ref="C191:R191"/>
    <mergeCell ref="C189:D189"/>
  </mergeCells>
  <dataValidations count="15">
    <dataValidation type="textLength" allowBlank="1" showErrorMessage="1" prompt="Máximo 550 caracteres (con espacio)&#10;" sqref="K175:O175 K195:O195 L206:P213">
      <formula1>0</formula1>
      <formula2>550</formula2>
    </dataValidation>
    <dataValidation type="list" allowBlank="1" showInputMessage="1" showErrorMessage="1" sqref="E57 E66 E44 E21 G207:H207">
      <formula1>$C$456:$C$458</formula1>
    </dataValidation>
    <dataValidation type="textLength" allowBlank="1" showInputMessage="1" showErrorMessage="1" prompt="Máximo 700 caracteres (con espacio), aproximadamente 100 palabras." sqref="F216 E25 E36 E201 F154 E153 E142 G143 E81 E47 E59 E70 F100:R102 E179 E189 E215">
      <formula1>0</formula1>
      <formula2>700</formula2>
    </dataValidation>
    <dataValidation type="textLength" allowBlank="1" showInputMessage="1" showErrorMessage="1" prompt="Máximo 550 caracteres (con espacio)&#10;" sqref="C209 K205 K76 K146:K147 K40 K31 K29 K20 K18 K193 K171 K135:K136 K65 K52 K42 K63 K54 K74">
      <formula1>0</formula1>
      <formula2>550</formula2>
    </dataValidation>
    <dataValidation type="list" allowBlank="1" showInputMessage="1" showErrorMessage="1" sqref="E196 E77 C207 E32 E186 E173 E163 E159">
      <formula1>$C$450:$C$453</formula1>
    </dataValidation>
    <dataValidation type="list" allowBlank="1" showInputMessage="1" showErrorMessage="1" sqref="J174 J198 J196 J176 J159 J163 J165">
      <formula1>#REF!</formula1>
    </dataValidation>
    <dataValidation type="list" allowBlank="1" showInputMessage="1" showErrorMessage="1" sqref="L187">
      <formula1>$C$450:$C$452</formula1>
    </dataValidation>
    <dataValidation type="whole" allowBlank="1" showInputMessage="1" showErrorMessage="1" sqref="I21 I44 I32">
      <formula1>0</formula1>
      <formula2>1000000</formula2>
    </dataValidation>
    <dataValidation type="whole" allowBlank="1" showInputMessage="1" showErrorMessage="1" sqref="W9:AA9">
      <formula1>1980</formula1>
      <formula2>2006</formula2>
    </dataValidation>
    <dataValidation type="list" allowBlank="1" showInputMessage="1" showErrorMessage="1" prompt="Para ver el texto, aumente el Zoom de la hoja." sqref="S5 U5:AA5">
      <formula1>#REF!</formula1>
    </dataValidation>
    <dataValidation allowBlank="1" showInputMessage="1" showErrorMessage="1" prompt="Para ver el texto, aumente el Zoom de la hoja." sqref="T5"/>
    <dataValidation type="list" allowBlank="1" showInputMessage="1" showErrorMessage="1" prompt="Para ver la lista, aumente el Zoom de la hoja.&#10;Gracias." sqref="K7:R7">
      <formula1>$C$366:$C$398</formula1>
    </dataValidation>
    <dataValidation type="list" allowBlank="1" showInputMessage="1" showErrorMessage="1" sqref="F9">
      <formula1>$C$401:$C$403</formula1>
    </dataValidation>
    <dataValidation type="list" allowBlank="1" showInputMessage="1" showErrorMessage="1" sqref="P9:Q9">
      <formula1>$C$462:$C$463</formula1>
    </dataValidation>
    <dataValidation type="list" allowBlank="1" showInputMessage="1" showErrorMessage="1" sqref="R136:R140 R147:R151">
      <formula1>$C$468:$C$476</formula1>
    </dataValidation>
  </dataValidations>
  <printOptions horizontalCentered="1"/>
  <pageMargins left="0.7874015748031497" right="0.7874015748031497" top="0.35" bottom="0.1968503937007874" header="0" footer="0.17"/>
  <pageSetup fitToHeight="6" horizontalDpi="600" verticalDpi="600" orientation="portrait" scale="40" r:id="rId4"/>
  <headerFooter alignWithMargins="0">
    <oddFooter>&amp;CPágina &amp;P de &amp;N</oddFooter>
  </headerFooter>
  <rowBreaks count="2" manualBreakCount="2">
    <brk id="83" max="19" man="1"/>
    <brk id="180" max="1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53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3.57421875" style="268" customWidth="1"/>
    <col min="2" max="2" width="40.28125" style="268" customWidth="1"/>
    <col min="3" max="3" width="44.7109375" style="268" customWidth="1"/>
    <col min="4" max="4" width="33.57421875" style="268" customWidth="1"/>
    <col min="5" max="5" width="27.140625" style="268" customWidth="1"/>
    <col min="6" max="6" width="17.57421875" style="268" customWidth="1"/>
    <col min="7" max="7" width="13.00390625" style="268" customWidth="1"/>
    <col min="8" max="8" width="16.140625" style="268" bestFit="1" customWidth="1"/>
    <col min="9" max="16384" width="11.421875" style="268" customWidth="1"/>
  </cols>
  <sheetData>
    <row r="1" spans="1:8" ht="28.5">
      <c r="A1" s="267" t="s">
        <v>187</v>
      </c>
      <c r="B1" s="267" t="s">
        <v>188</v>
      </c>
      <c r="C1" s="267" t="s">
        <v>189</v>
      </c>
      <c r="D1" s="267" t="s">
        <v>190</v>
      </c>
      <c r="E1" s="267" t="s">
        <v>191</v>
      </c>
      <c r="F1" s="267" t="s">
        <v>192</v>
      </c>
      <c r="G1" s="267"/>
      <c r="H1" s="267"/>
    </row>
    <row r="2" spans="1:8" ht="102">
      <c r="A2" s="269" t="s">
        <v>193</v>
      </c>
      <c r="B2" s="269" t="s">
        <v>194</v>
      </c>
      <c r="C2" s="269" t="s">
        <v>195</v>
      </c>
      <c r="D2" s="269" t="s">
        <v>196</v>
      </c>
      <c r="E2" s="269" t="s">
        <v>197</v>
      </c>
      <c r="F2" s="270" t="s">
        <v>198</v>
      </c>
      <c r="G2" s="271"/>
      <c r="H2" s="271"/>
    </row>
    <row r="3" spans="1:8" ht="76.5">
      <c r="A3" s="269" t="s">
        <v>193</v>
      </c>
      <c r="B3" s="269" t="s">
        <v>194</v>
      </c>
      <c r="C3" s="269" t="s">
        <v>199</v>
      </c>
      <c r="D3" s="269" t="s">
        <v>200</v>
      </c>
      <c r="E3" s="269" t="s">
        <v>201</v>
      </c>
      <c r="F3" s="272" t="s">
        <v>198</v>
      </c>
      <c r="G3" s="271"/>
      <c r="H3" s="271"/>
    </row>
    <row r="4" spans="1:8" ht="102">
      <c r="A4" s="269" t="s">
        <v>193</v>
      </c>
      <c r="B4" s="269" t="s">
        <v>194</v>
      </c>
      <c r="C4" s="269" t="s">
        <v>202</v>
      </c>
      <c r="D4" s="269" t="s">
        <v>203</v>
      </c>
      <c r="E4" s="269" t="s">
        <v>204</v>
      </c>
      <c r="F4" s="272" t="s">
        <v>198</v>
      </c>
      <c r="G4" s="271"/>
      <c r="H4" s="271"/>
    </row>
    <row r="5" spans="1:8" ht="76.5">
      <c r="A5" s="269" t="s">
        <v>193</v>
      </c>
      <c r="B5" s="269" t="s">
        <v>194</v>
      </c>
      <c r="C5" s="269" t="s">
        <v>205</v>
      </c>
      <c r="D5" s="269" t="s">
        <v>206</v>
      </c>
      <c r="E5" s="269" t="s">
        <v>207</v>
      </c>
      <c r="F5" s="272" t="s">
        <v>198</v>
      </c>
      <c r="G5" s="271"/>
      <c r="H5" s="271"/>
    </row>
    <row r="6" spans="1:8" ht="63.75">
      <c r="A6" s="269" t="s">
        <v>208</v>
      </c>
      <c r="B6" s="269" t="s">
        <v>209</v>
      </c>
      <c r="C6" s="269" t="s">
        <v>210</v>
      </c>
      <c r="D6" s="269" t="s">
        <v>211</v>
      </c>
      <c r="E6" s="269" t="s">
        <v>212</v>
      </c>
      <c r="F6" s="269" t="s">
        <v>198</v>
      </c>
      <c r="G6" s="273"/>
      <c r="H6" s="273"/>
    </row>
    <row r="7" spans="1:8" ht="102">
      <c r="A7" s="269" t="s">
        <v>213</v>
      </c>
      <c r="B7" s="269" t="s">
        <v>214</v>
      </c>
      <c r="C7" s="269" t="s">
        <v>215</v>
      </c>
      <c r="D7" s="269" t="s">
        <v>216</v>
      </c>
      <c r="E7" s="269" t="s">
        <v>217</v>
      </c>
      <c r="F7" s="269" t="s">
        <v>198</v>
      </c>
      <c r="G7" s="273"/>
      <c r="H7" s="273"/>
    </row>
    <row r="8" spans="1:8" ht="114.75">
      <c r="A8" s="269" t="s">
        <v>213</v>
      </c>
      <c r="B8" s="269" t="s">
        <v>214</v>
      </c>
      <c r="C8" s="269" t="s">
        <v>218</v>
      </c>
      <c r="D8" s="269" t="s">
        <v>219</v>
      </c>
      <c r="E8" s="269" t="s">
        <v>220</v>
      </c>
      <c r="F8" s="269" t="s">
        <v>198</v>
      </c>
      <c r="G8" s="273"/>
      <c r="H8" s="273"/>
    </row>
    <row r="9" spans="1:8" ht="76.5">
      <c r="A9" s="269" t="s">
        <v>213</v>
      </c>
      <c r="B9" s="269" t="s">
        <v>214</v>
      </c>
      <c r="C9" s="269" t="s">
        <v>218</v>
      </c>
      <c r="D9" s="269" t="s">
        <v>221</v>
      </c>
      <c r="E9" s="269" t="s">
        <v>222</v>
      </c>
      <c r="F9" s="269" t="s">
        <v>198</v>
      </c>
      <c r="G9" s="273"/>
      <c r="H9" s="273"/>
    </row>
    <row r="10" spans="1:8" ht="102">
      <c r="A10" s="269" t="s">
        <v>213</v>
      </c>
      <c r="B10" s="269" t="s">
        <v>214</v>
      </c>
      <c r="C10" s="269" t="s">
        <v>215</v>
      </c>
      <c r="D10" s="269" t="s">
        <v>223</v>
      </c>
      <c r="E10" s="269" t="s">
        <v>224</v>
      </c>
      <c r="F10" s="269" t="s">
        <v>198</v>
      </c>
      <c r="G10" s="273"/>
      <c r="H10" s="273"/>
    </row>
    <row r="11" spans="1:8" ht="89.25">
      <c r="A11" s="269" t="s">
        <v>213</v>
      </c>
      <c r="B11" s="269" t="s">
        <v>214</v>
      </c>
      <c r="C11" s="269" t="s">
        <v>225</v>
      </c>
      <c r="D11" s="269" t="s">
        <v>226</v>
      </c>
      <c r="E11" s="269" t="s">
        <v>227</v>
      </c>
      <c r="F11" s="269" t="s">
        <v>198</v>
      </c>
      <c r="G11" s="273"/>
      <c r="H11" s="273"/>
    </row>
    <row r="12" spans="1:8" ht="63.75">
      <c r="A12" s="269" t="s">
        <v>193</v>
      </c>
      <c r="B12" s="269" t="s">
        <v>194</v>
      </c>
      <c r="C12" s="269" t="s">
        <v>228</v>
      </c>
      <c r="D12" s="269" t="s">
        <v>229</v>
      </c>
      <c r="E12" s="269" t="s">
        <v>230</v>
      </c>
      <c r="F12" s="272" t="s">
        <v>198</v>
      </c>
      <c r="G12" s="271"/>
      <c r="H12" s="271"/>
    </row>
    <row r="13" spans="1:8" ht="89.25">
      <c r="A13" s="269" t="s">
        <v>208</v>
      </c>
      <c r="B13" s="269" t="s">
        <v>209</v>
      </c>
      <c r="C13" s="269" t="s">
        <v>210</v>
      </c>
      <c r="D13" s="269" t="s">
        <v>231</v>
      </c>
      <c r="E13" s="269" t="s">
        <v>232</v>
      </c>
      <c r="F13" s="269" t="s">
        <v>233</v>
      </c>
      <c r="G13" s="273"/>
      <c r="H13" s="273"/>
    </row>
    <row r="14" spans="1:8" ht="102">
      <c r="A14" s="269" t="s">
        <v>213</v>
      </c>
      <c r="B14" s="269" t="s">
        <v>214</v>
      </c>
      <c r="C14" s="269" t="s">
        <v>234</v>
      </c>
      <c r="D14" s="269" t="s">
        <v>235</v>
      </c>
      <c r="E14" s="269" t="s">
        <v>236</v>
      </c>
      <c r="F14" s="269" t="s">
        <v>233</v>
      </c>
      <c r="G14" s="273"/>
      <c r="H14" s="273"/>
    </row>
    <row r="15" spans="1:8" ht="102">
      <c r="A15" s="269" t="s">
        <v>213</v>
      </c>
      <c r="B15" s="269" t="s">
        <v>214</v>
      </c>
      <c r="C15" s="269" t="s">
        <v>234</v>
      </c>
      <c r="D15" s="269" t="s">
        <v>237</v>
      </c>
      <c r="E15" s="269" t="s">
        <v>238</v>
      </c>
      <c r="F15" s="269" t="s">
        <v>198</v>
      </c>
      <c r="G15" s="273"/>
      <c r="H15" s="273"/>
    </row>
    <row r="16" spans="1:8" ht="63.75">
      <c r="A16" s="269" t="s">
        <v>193</v>
      </c>
      <c r="B16" s="269" t="s">
        <v>194</v>
      </c>
      <c r="C16" s="269" t="s">
        <v>239</v>
      </c>
      <c r="D16" s="269" t="s">
        <v>240</v>
      </c>
      <c r="E16" s="269" t="s">
        <v>241</v>
      </c>
      <c r="F16" s="272" t="s">
        <v>233</v>
      </c>
      <c r="G16" s="271"/>
      <c r="H16" s="271"/>
    </row>
    <row r="17" spans="1:8" ht="63.75">
      <c r="A17" s="269" t="s">
        <v>213</v>
      </c>
      <c r="B17" s="269" t="s">
        <v>214</v>
      </c>
      <c r="C17" s="269" t="s">
        <v>218</v>
      </c>
      <c r="D17" s="269" t="s">
        <v>242</v>
      </c>
      <c r="E17" s="269" t="s">
        <v>243</v>
      </c>
      <c r="F17" s="269" t="s">
        <v>198</v>
      </c>
      <c r="G17" s="273"/>
      <c r="H17" s="273"/>
    </row>
    <row r="18" spans="1:8" ht="76.5">
      <c r="A18" s="269" t="s">
        <v>193</v>
      </c>
      <c r="B18" s="269" t="s">
        <v>194</v>
      </c>
      <c r="C18" s="269" t="s">
        <v>244</v>
      </c>
      <c r="D18" s="269" t="s">
        <v>245</v>
      </c>
      <c r="E18" s="269" t="s">
        <v>246</v>
      </c>
      <c r="F18" s="270" t="s">
        <v>198</v>
      </c>
      <c r="G18" s="271"/>
      <c r="H18" s="271"/>
    </row>
    <row r="19" spans="1:8" ht="76.5">
      <c r="A19" s="269" t="s">
        <v>193</v>
      </c>
      <c r="B19" s="269" t="s">
        <v>194</v>
      </c>
      <c r="C19" s="269" t="s">
        <v>247</v>
      </c>
      <c r="D19" s="269" t="s">
        <v>248</v>
      </c>
      <c r="E19" s="269" t="s">
        <v>249</v>
      </c>
      <c r="F19" s="274" t="s">
        <v>198</v>
      </c>
      <c r="G19" s="273"/>
      <c r="H19" s="273"/>
    </row>
    <row r="20" spans="1:8" ht="63.75">
      <c r="A20" s="269" t="s">
        <v>250</v>
      </c>
      <c r="B20" s="269" t="s">
        <v>251</v>
      </c>
      <c r="C20" s="269" t="s">
        <v>252</v>
      </c>
      <c r="D20" s="269" t="s">
        <v>253</v>
      </c>
      <c r="E20" s="269" t="s">
        <v>254</v>
      </c>
      <c r="F20" s="269" t="s">
        <v>233</v>
      </c>
      <c r="G20" s="273"/>
      <c r="H20" s="273"/>
    </row>
    <row r="21" spans="1:8" ht="51">
      <c r="A21" s="269" t="s">
        <v>250</v>
      </c>
      <c r="B21" s="269" t="s">
        <v>251</v>
      </c>
      <c r="C21" s="269" t="s">
        <v>252</v>
      </c>
      <c r="D21" s="269" t="s">
        <v>255</v>
      </c>
      <c r="E21" s="269" t="s">
        <v>256</v>
      </c>
      <c r="F21" s="269" t="s">
        <v>233</v>
      </c>
      <c r="G21" s="275"/>
      <c r="H21" s="273"/>
    </row>
    <row r="22" spans="1:8" ht="51">
      <c r="A22" s="269" t="s">
        <v>250</v>
      </c>
      <c r="B22" s="269" t="s">
        <v>251</v>
      </c>
      <c r="C22" s="269" t="s">
        <v>252</v>
      </c>
      <c r="D22" s="269" t="s">
        <v>257</v>
      </c>
      <c r="E22" s="269" t="s">
        <v>258</v>
      </c>
      <c r="F22" s="269" t="s">
        <v>233</v>
      </c>
      <c r="G22" s="273"/>
      <c r="H22" s="273"/>
    </row>
    <row r="23" spans="1:8" ht="63.75">
      <c r="A23" s="269" t="s">
        <v>250</v>
      </c>
      <c r="B23" s="269" t="s">
        <v>251</v>
      </c>
      <c r="C23" s="269" t="s">
        <v>259</v>
      </c>
      <c r="D23" s="269" t="s">
        <v>260</v>
      </c>
      <c r="E23" s="269" t="s">
        <v>261</v>
      </c>
      <c r="F23" s="269" t="s">
        <v>262</v>
      </c>
      <c r="G23" s="273"/>
      <c r="H23" s="273"/>
    </row>
    <row r="24" spans="1:8" ht="63.75">
      <c r="A24" s="269" t="s">
        <v>250</v>
      </c>
      <c r="B24" s="269" t="s">
        <v>251</v>
      </c>
      <c r="C24" s="269" t="s">
        <v>263</v>
      </c>
      <c r="D24" s="269" t="s">
        <v>264</v>
      </c>
      <c r="E24" s="269" t="s">
        <v>265</v>
      </c>
      <c r="F24" s="269" t="s">
        <v>233</v>
      </c>
      <c r="G24" s="273"/>
      <c r="H24" s="273"/>
    </row>
    <row r="25" spans="1:8" ht="76.5">
      <c r="A25" s="269" t="s">
        <v>250</v>
      </c>
      <c r="B25" s="269" t="s">
        <v>251</v>
      </c>
      <c r="C25" s="269" t="s">
        <v>259</v>
      </c>
      <c r="D25" s="269" t="s">
        <v>266</v>
      </c>
      <c r="E25" s="269" t="s">
        <v>267</v>
      </c>
      <c r="F25" s="269" t="s">
        <v>198</v>
      </c>
      <c r="G25" s="273"/>
      <c r="H25" s="273"/>
    </row>
    <row r="26" spans="1:8" ht="51">
      <c r="A26" s="269" t="s">
        <v>213</v>
      </c>
      <c r="B26" s="269" t="s">
        <v>214</v>
      </c>
      <c r="C26" s="269" t="s">
        <v>225</v>
      </c>
      <c r="D26" s="269" t="s">
        <v>268</v>
      </c>
      <c r="E26" s="269" t="s">
        <v>269</v>
      </c>
      <c r="F26" s="269" t="s">
        <v>198</v>
      </c>
      <c r="G26" s="273"/>
      <c r="H26" s="276"/>
    </row>
    <row r="27" spans="1:8" ht="51">
      <c r="A27" s="269" t="s">
        <v>250</v>
      </c>
      <c r="B27" s="269" t="s">
        <v>251</v>
      </c>
      <c r="C27" s="269" t="s">
        <v>263</v>
      </c>
      <c r="D27" s="269" t="s">
        <v>270</v>
      </c>
      <c r="E27" s="269" t="s">
        <v>271</v>
      </c>
      <c r="F27" s="269" t="s">
        <v>198</v>
      </c>
      <c r="G27" s="273"/>
      <c r="H27" s="273"/>
    </row>
    <row r="28" spans="1:8" ht="76.5">
      <c r="A28" s="269" t="s">
        <v>250</v>
      </c>
      <c r="B28" s="269" t="s">
        <v>251</v>
      </c>
      <c r="C28" s="269" t="s">
        <v>263</v>
      </c>
      <c r="D28" s="269" t="s">
        <v>272</v>
      </c>
      <c r="E28" s="269" t="s">
        <v>273</v>
      </c>
      <c r="F28" s="269" t="s">
        <v>274</v>
      </c>
      <c r="G28" s="273"/>
      <c r="H28" s="273"/>
    </row>
    <row r="29" spans="1:8" ht="76.5">
      <c r="A29" s="269" t="s">
        <v>208</v>
      </c>
      <c r="B29" s="269" t="s">
        <v>209</v>
      </c>
      <c r="C29" s="269" t="s">
        <v>275</v>
      </c>
      <c r="D29" s="269" t="s">
        <v>276</v>
      </c>
      <c r="E29" s="269" t="s">
        <v>277</v>
      </c>
      <c r="F29" s="269" t="s">
        <v>198</v>
      </c>
      <c r="G29" s="273"/>
      <c r="H29" s="273"/>
    </row>
    <row r="30" spans="1:8" ht="63.75">
      <c r="A30" s="269" t="s">
        <v>208</v>
      </c>
      <c r="B30" s="269" t="s">
        <v>209</v>
      </c>
      <c r="C30" s="269" t="s">
        <v>275</v>
      </c>
      <c r="D30" s="269" t="s">
        <v>278</v>
      </c>
      <c r="E30" s="269" t="s">
        <v>279</v>
      </c>
      <c r="F30" s="269" t="s">
        <v>198</v>
      </c>
      <c r="G30" s="273"/>
      <c r="H30" s="273"/>
    </row>
    <row r="31" spans="1:8" ht="63.75">
      <c r="A31" s="277" t="s">
        <v>193</v>
      </c>
      <c r="B31" s="277" t="s">
        <v>194</v>
      </c>
      <c r="C31" s="277" t="s">
        <v>280</v>
      </c>
      <c r="D31" s="277"/>
      <c r="E31" s="277"/>
      <c r="F31" s="277"/>
      <c r="G31" s="277"/>
      <c r="H31" s="277"/>
    </row>
    <row r="32" spans="1:8" ht="76.5">
      <c r="A32" s="269" t="s">
        <v>281</v>
      </c>
      <c r="B32" s="269" t="s">
        <v>282</v>
      </c>
      <c r="C32" s="269" t="s">
        <v>283</v>
      </c>
      <c r="D32" s="269" t="s">
        <v>284</v>
      </c>
      <c r="E32" s="269" t="s">
        <v>285</v>
      </c>
      <c r="F32" s="277"/>
      <c r="G32" s="277"/>
      <c r="H32" s="277"/>
    </row>
    <row r="33" spans="1:8" ht="51">
      <c r="A33" s="269" t="s">
        <v>286</v>
      </c>
      <c r="B33" s="269" t="s">
        <v>287</v>
      </c>
      <c r="C33" s="269" t="s">
        <v>288</v>
      </c>
      <c r="D33" s="269" t="s">
        <v>289</v>
      </c>
      <c r="E33" s="269" t="s">
        <v>290</v>
      </c>
      <c r="F33" s="277"/>
      <c r="G33" s="277"/>
      <c r="H33" s="277"/>
    </row>
    <row r="34" spans="1:8" ht="63.75">
      <c r="A34" s="269" t="s">
        <v>281</v>
      </c>
      <c r="B34" s="269" t="s">
        <v>282</v>
      </c>
      <c r="C34" s="269" t="s">
        <v>283</v>
      </c>
      <c r="D34" s="269" t="s">
        <v>291</v>
      </c>
      <c r="E34" s="269" t="s">
        <v>292</v>
      </c>
      <c r="F34" s="277"/>
      <c r="G34" s="277"/>
      <c r="H34" s="277"/>
    </row>
    <row r="35" spans="1:8" ht="63.75">
      <c r="A35" s="269" t="s">
        <v>281</v>
      </c>
      <c r="B35" s="269" t="s">
        <v>282</v>
      </c>
      <c r="C35" s="269" t="s">
        <v>293</v>
      </c>
      <c r="D35" s="269" t="s">
        <v>294</v>
      </c>
      <c r="E35" s="269" t="s">
        <v>295</v>
      </c>
      <c r="F35" s="277"/>
      <c r="G35" s="277"/>
      <c r="H35" s="277"/>
    </row>
    <row r="36" spans="1:5" ht="102">
      <c r="A36" s="269" t="s">
        <v>286</v>
      </c>
      <c r="B36" s="269" t="s">
        <v>287</v>
      </c>
      <c r="C36" s="269" t="s">
        <v>296</v>
      </c>
      <c r="D36" s="269" t="s">
        <v>297</v>
      </c>
      <c r="E36" s="269" t="s">
        <v>298</v>
      </c>
    </row>
    <row r="37" spans="1:5" ht="63.75">
      <c r="A37" s="269" t="s">
        <v>299</v>
      </c>
      <c r="B37" s="269" t="s">
        <v>300</v>
      </c>
      <c r="C37" s="269" t="s">
        <v>301</v>
      </c>
      <c r="D37" s="269" t="s">
        <v>302</v>
      </c>
      <c r="E37" s="269" t="s">
        <v>303</v>
      </c>
    </row>
    <row r="38" spans="1:5" ht="76.5">
      <c r="A38" s="269" t="s">
        <v>299</v>
      </c>
      <c r="B38" s="269" t="s">
        <v>300</v>
      </c>
      <c r="C38" s="269" t="s">
        <v>304</v>
      </c>
      <c r="D38" s="269" t="s">
        <v>305</v>
      </c>
      <c r="E38" s="269" t="s">
        <v>306</v>
      </c>
    </row>
    <row r="39" spans="1:5" ht="102">
      <c r="A39" s="269" t="s">
        <v>286</v>
      </c>
      <c r="B39" s="269" t="s">
        <v>287</v>
      </c>
      <c r="C39" s="269" t="s">
        <v>307</v>
      </c>
      <c r="D39" s="269" t="s">
        <v>308</v>
      </c>
      <c r="E39" s="269" t="s">
        <v>309</v>
      </c>
    </row>
    <row r="40" spans="1:5" ht="89.25">
      <c r="A40" s="269" t="s">
        <v>286</v>
      </c>
      <c r="B40" s="269" t="s">
        <v>287</v>
      </c>
      <c r="C40" s="269" t="s">
        <v>310</v>
      </c>
      <c r="D40" s="269" t="s">
        <v>311</v>
      </c>
      <c r="E40" s="269" t="s">
        <v>312</v>
      </c>
    </row>
    <row r="41" spans="1:5" ht="165.75">
      <c r="A41" s="269" t="s">
        <v>286</v>
      </c>
      <c r="B41" s="269" t="s">
        <v>287</v>
      </c>
      <c r="C41" s="269" t="s">
        <v>313</v>
      </c>
      <c r="D41" s="269" t="s">
        <v>314</v>
      </c>
      <c r="E41" s="269" t="s">
        <v>315</v>
      </c>
    </row>
    <row r="42" spans="1:5" ht="165.75">
      <c r="A42" s="269" t="s">
        <v>286</v>
      </c>
      <c r="B42" s="269" t="s">
        <v>287</v>
      </c>
      <c r="C42" s="269" t="s">
        <v>316</v>
      </c>
      <c r="D42" s="269" t="s">
        <v>317</v>
      </c>
      <c r="E42" s="269" t="s">
        <v>315</v>
      </c>
    </row>
    <row r="43" spans="1:5" ht="153">
      <c r="A43" s="269" t="s">
        <v>286</v>
      </c>
      <c r="B43" s="269" t="s">
        <v>287</v>
      </c>
      <c r="C43" s="269" t="s">
        <v>316</v>
      </c>
      <c r="D43" s="269" t="s">
        <v>318</v>
      </c>
      <c r="E43" s="269" t="s">
        <v>319</v>
      </c>
    </row>
    <row r="44" spans="1:5" ht="63.75">
      <c r="A44" s="269" t="s">
        <v>286</v>
      </c>
      <c r="B44" s="269" t="s">
        <v>287</v>
      </c>
      <c r="C44" s="269" t="s">
        <v>320</v>
      </c>
      <c r="D44" s="269" t="s">
        <v>321</v>
      </c>
      <c r="E44" s="269" t="s">
        <v>322</v>
      </c>
    </row>
    <row r="45" spans="1:5" ht="127.5">
      <c r="A45" s="269" t="s">
        <v>323</v>
      </c>
      <c r="B45" s="269" t="s">
        <v>324</v>
      </c>
      <c r="C45" s="269" t="s">
        <v>325</v>
      </c>
      <c r="D45" s="269" t="s">
        <v>326</v>
      </c>
      <c r="E45" s="269" t="s">
        <v>327</v>
      </c>
    </row>
    <row r="46" spans="1:5" ht="63.75">
      <c r="A46" s="269" t="s">
        <v>286</v>
      </c>
      <c r="B46" s="269" t="s">
        <v>287</v>
      </c>
      <c r="C46" s="269" t="s">
        <v>320</v>
      </c>
      <c r="D46" s="269" t="s">
        <v>328</v>
      </c>
      <c r="E46" s="269" t="s">
        <v>329</v>
      </c>
    </row>
    <row r="47" spans="1:5" ht="76.5">
      <c r="A47" s="269" t="s">
        <v>281</v>
      </c>
      <c r="B47" s="269" t="s">
        <v>282</v>
      </c>
      <c r="C47" s="269" t="s">
        <v>293</v>
      </c>
      <c r="D47" s="269" t="s">
        <v>330</v>
      </c>
      <c r="E47" s="276" t="s">
        <v>331</v>
      </c>
    </row>
    <row r="48" spans="1:5" ht="63.75">
      <c r="A48" s="269" t="s">
        <v>281</v>
      </c>
      <c r="B48" s="269" t="s">
        <v>282</v>
      </c>
      <c r="C48" s="269" t="s">
        <v>283</v>
      </c>
      <c r="D48" s="269" t="s">
        <v>332</v>
      </c>
      <c r="E48" s="269" t="s">
        <v>333</v>
      </c>
    </row>
    <row r="49" spans="1:5" ht="114.75">
      <c r="A49" s="269" t="s">
        <v>286</v>
      </c>
      <c r="B49" s="269" t="s">
        <v>287</v>
      </c>
      <c r="C49" s="269" t="s">
        <v>288</v>
      </c>
      <c r="D49" s="269" t="s">
        <v>334</v>
      </c>
      <c r="E49" s="269" t="s">
        <v>335</v>
      </c>
    </row>
    <row r="50" spans="1:5" ht="51">
      <c r="A50" s="269" t="s">
        <v>281</v>
      </c>
      <c r="B50" s="269" t="s">
        <v>282</v>
      </c>
      <c r="C50" s="269" t="s">
        <v>336</v>
      </c>
      <c r="D50" s="269" t="s">
        <v>337</v>
      </c>
      <c r="E50" s="269" t="s">
        <v>338</v>
      </c>
    </row>
    <row r="51" spans="1:5" ht="51">
      <c r="A51" s="269" t="s">
        <v>281</v>
      </c>
      <c r="B51" s="269" t="s">
        <v>282</v>
      </c>
      <c r="C51" s="269" t="s">
        <v>336</v>
      </c>
      <c r="D51" s="269" t="s">
        <v>337</v>
      </c>
      <c r="E51" s="269" t="s">
        <v>338</v>
      </c>
    </row>
    <row r="52" spans="1:5" ht="89.25">
      <c r="A52" s="269" t="s">
        <v>281</v>
      </c>
      <c r="B52" s="269" t="s">
        <v>282</v>
      </c>
      <c r="C52" s="269" t="s">
        <v>336</v>
      </c>
      <c r="D52" s="269" t="s">
        <v>339</v>
      </c>
      <c r="E52" s="269" t="s">
        <v>340</v>
      </c>
    </row>
    <row r="53" spans="1:5" ht="89.25">
      <c r="A53" s="269" t="s">
        <v>281</v>
      </c>
      <c r="B53" s="269" t="s">
        <v>282</v>
      </c>
      <c r="C53" s="269" t="s">
        <v>336</v>
      </c>
      <c r="D53" s="269" t="s">
        <v>339</v>
      </c>
      <c r="E53" s="269" t="s">
        <v>341</v>
      </c>
    </row>
  </sheetData>
  <sheetProtection/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jchernandez</dc:creator>
  <cp:keywords/>
  <dc:description/>
  <cp:lastModifiedBy>Administracion</cp:lastModifiedBy>
  <cp:lastPrinted>2010-03-25T18:42:30Z</cp:lastPrinted>
  <dcterms:created xsi:type="dcterms:W3CDTF">2007-06-05T15:11:55Z</dcterms:created>
  <dcterms:modified xsi:type="dcterms:W3CDTF">2010-03-25T18:43:08Z</dcterms:modified>
  <cp:category/>
  <cp:version/>
  <cp:contentType/>
  <cp:contentStatus/>
</cp:coreProperties>
</file>