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00000000-0000-0000-0000-000000000000}"/>
  <workbookPr codeName="ThisWorkbook" defaultThemeVersion="124226"/>
  <bookViews>
    <workbookView xWindow="240" yWindow="15" windowWidth="15180" windowHeight="11640"/>
  </bookViews>
  <sheets>
    <sheet name="Egresos f.4" sheetId="3" r:id="rId1"/>
  </sheets>
  <definedNames>
    <definedName name="_xlnm.Print_Titles" localSheetId="0">'Egresos f.4'!$1:$1</definedName>
  </definedNames>
  <calcPr calcId="125725"/>
</workbook>
</file>

<file path=xl/calcChain.xml><?xml version="1.0" encoding="utf-8"?>
<calcChain xmlns="http://schemas.openxmlformats.org/spreadsheetml/2006/main">
  <c r="M151" i="3"/>
  <c r="L151"/>
  <c r="K151"/>
  <c r="J151"/>
  <c r="I151"/>
  <c r="G151"/>
  <c r="F151"/>
  <c r="E151"/>
  <c r="D151"/>
  <c r="M147"/>
  <c r="L147"/>
  <c r="K147"/>
  <c r="J147"/>
  <c r="I147"/>
  <c r="G147"/>
  <c r="F147"/>
  <c r="E147"/>
  <c r="D147"/>
  <c r="M143"/>
  <c r="L143"/>
  <c r="K143"/>
  <c r="J143"/>
  <c r="I143"/>
  <c r="G143"/>
  <c r="F143"/>
  <c r="E143"/>
  <c r="D143"/>
  <c r="M139"/>
  <c r="L139"/>
  <c r="K139"/>
  <c r="J139"/>
  <c r="I139"/>
  <c r="G139"/>
  <c r="F139"/>
  <c r="E139"/>
  <c r="D139"/>
  <c r="M118"/>
  <c r="L118"/>
  <c r="K118"/>
  <c r="J118"/>
  <c r="I118"/>
  <c r="G118"/>
  <c r="F118"/>
  <c r="E118"/>
  <c r="D118"/>
  <c r="M63"/>
  <c r="M152" s="1"/>
  <c r="L63"/>
  <c r="L152" s="1"/>
  <c r="K63"/>
  <c r="K152" s="1"/>
  <c r="J63"/>
  <c r="J152" s="1"/>
  <c r="I63"/>
  <c r="I152" s="1"/>
  <c r="I153" s="1"/>
  <c r="G63"/>
  <c r="G152" s="1"/>
  <c r="F63"/>
  <c r="F152" s="1"/>
  <c r="E63"/>
  <c r="E152" s="1"/>
  <c r="D63"/>
  <c r="D152" s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40"/>
  <c r="N141"/>
  <c r="N142"/>
  <c r="N144"/>
  <c r="N145"/>
  <c r="N146"/>
  <c r="N148"/>
  <c r="N149"/>
  <c r="N150"/>
  <c r="N2"/>
  <c r="H3"/>
  <c r="O3" s="1"/>
  <c r="H4"/>
  <c r="O4" s="1"/>
  <c r="H5"/>
  <c r="O5" s="1"/>
  <c r="H6"/>
  <c r="O6" s="1"/>
  <c r="H7"/>
  <c r="O7" s="1"/>
  <c r="H8"/>
  <c r="O8" s="1"/>
  <c r="H9"/>
  <c r="O9" s="1"/>
  <c r="H10"/>
  <c r="O10" s="1"/>
  <c r="H11"/>
  <c r="O11" s="1"/>
  <c r="H12"/>
  <c r="O12" s="1"/>
  <c r="H13"/>
  <c r="O13" s="1"/>
  <c r="H14"/>
  <c r="O14" s="1"/>
  <c r="H15"/>
  <c r="O15" s="1"/>
  <c r="H16"/>
  <c r="O16" s="1"/>
  <c r="H17"/>
  <c r="O17" s="1"/>
  <c r="H18"/>
  <c r="O18" s="1"/>
  <c r="H19"/>
  <c r="O19" s="1"/>
  <c r="H20"/>
  <c r="O20" s="1"/>
  <c r="H21"/>
  <c r="O21" s="1"/>
  <c r="H22"/>
  <c r="O22" s="1"/>
  <c r="H23"/>
  <c r="O23" s="1"/>
  <c r="H24"/>
  <c r="O24" s="1"/>
  <c r="H25"/>
  <c r="O25" s="1"/>
  <c r="H26"/>
  <c r="O26" s="1"/>
  <c r="H27"/>
  <c r="O27" s="1"/>
  <c r="H28"/>
  <c r="O28" s="1"/>
  <c r="H29"/>
  <c r="O29" s="1"/>
  <c r="H30"/>
  <c r="O30" s="1"/>
  <c r="H31"/>
  <c r="O31" s="1"/>
  <c r="H32"/>
  <c r="O32" s="1"/>
  <c r="H33"/>
  <c r="O33" s="1"/>
  <c r="H34"/>
  <c r="O34" s="1"/>
  <c r="H35"/>
  <c r="O35" s="1"/>
  <c r="H36"/>
  <c r="O36" s="1"/>
  <c r="H37"/>
  <c r="O37" s="1"/>
  <c r="H38"/>
  <c r="O38" s="1"/>
  <c r="H39"/>
  <c r="O39" s="1"/>
  <c r="H40"/>
  <c r="O40" s="1"/>
  <c r="H41"/>
  <c r="O41" s="1"/>
  <c r="H42"/>
  <c r="O42" s="1"/>
  <c r="H43"/>
  <c r="O43" s="1"/>
  <c r="H44"/>
  <c r="O44" s="1"/>
  <c r="H45"/>
  <c r="O45" s="1"/>
  <c r="H46"/>
  <c r="O46" s="1"/>
  <c r="H47"/>
  <c r="O47" s="1"/>
  <c r="H48"/>
  <c r="O48" s="1"/>
  <c r="H49"/>
  <c r="O49" s="1"/>
  <c r="H50"/>
  <c r="O50" s="1"/>
  <c r="H51"/>
  <c r="O51" s="1"/>
  <c r="H52"/>
  <c r="O52" s="1"/>
  <c r="H53"/>
  <c r="O53" s="1"/>
  <c r="H54"/>
  <c r="O54" s="1"/>
  <c r="H55"/>
  <c r="O55" s="1"/>
  <c r="H56"/>
  <c r="O56" s="1"/>
  <c r="H57"/>
  <c r="O57" s="1"/>
  <c r="H58"/>
  <c r="O58" s="1"/>
  <c r="H59"/>
  <c r="O59" s="1"/>
  <c r="H60"/>
  <c r="O60" s="1"/>
  <c r="H61"/>
  <c r="O61" s="1"/>
  <c r="H62"/>
  <c r="O62" s="1"/>
  <c r="H64"/>
  <c r="H65"/>
  <c r="O65" s="1"/>
  <c r="H66"/>
  <c r="O66" s="1"/>
  <c r="H67"/>
  <c r="O67" s="1"/>
  <c r="H68"/>
  <c r="O68" s="1"/>
  <c r="H69"/>
  <c r="O69" s="1"/>
  <c r="H70"/>
  <c r="O70" s="1"/>
  <c r="H71"/>
  <c r="O71" s="1"/>
  <c r="H72"/>
  <c r="O72" s="1"/>
  <c r="H73"/>
  <c r="O73" s="1"/>
  <c r="H74"/>
  <c r="O74" s="1"/>
  <c r="H75"/>
  <c r="O75" s="1"/>
  <c r="H76"/>
  <c r="O76" s="1"/>
  <c r="H77"/>
  <c r="O77" s="1"/>
  <c r="H78"/>
  <c r="O78" s="1"/>
  <c r="H79"/>
  <c r="O79" s="1"/>
  <c r="H80"/>
  <c r="O80" s="1"/>
  <c r="H81"/>
  <c r="O81" s="1"/>
  <c r="H82"/>
  <c r="O82" s="1"/>
  <c r="H83"/>
  <c r="O83" s="1"/>
  <c r="H84"/>
  <c r="O84" s="1"/>
  <c r="H85"/>
  <c r="O85" s="1"/>
  <c r="H86"/>
  <c r="O86" s="1"/>
  <c r="H87"/>
  <c r="O87" s="1"/>
  <c r="H88"/>
  <c r="O88" s="1"/>
  <c r="H89"/>
  <c r="O89" s="1"/>
  <c r="H90"/>
  <c r="O90" s="1"/>
  <c r="H91"/>
  <c r="O91" s="1"/>
  <c r="H92"/>
  <c r="O92" s="1"/>
  <c r="H93"/>
  <c r="O93" s="1"/>
  <c r="H94"/>
  <c r="O94" s="1"/>
  <c r="H95"/>
  <c r="O95" s="1"/>
  <c r="H96"/>
  <c r="O96" s="1"/>
  <c r="H97"/>
  <c r="O97" s="1"/>
  <c r="H98"/>
  <c r="O98" s="1"/>
  <c r="H99"/>
  <c r="O99" s="1"/>
  <c r="H100"/>
  <c r="O100" s="1"/>
  <c r="H101"/>
  <c r="O101" s="1"/>
  <c r="H102"/>
  <c r="O102" s="1"/>
  <c r="H103"/>
  <c r="O103" s="1"/>
  <c r="H104"/>
  <c r="O104" s="1"/>
  <c r="H105"/>
  <c r="O105" s="1"/>
  <c r="H106"/>
  <c r="O106" s="1"/>
  <c r="H107"/>
  <c r="O107" s="1"/>
  <c r="H108"/>
  <c r="O108" s="1"/>
  <c r="H109"/>
  <c r="O109" s="1"/>
  <c r="H110"/>
  <c r="O110" s="1"/>
  <c r="H111"/>
  <c r="O111" s="1"/>
  <c r="H112"/>
  <c r="O112" s="1"/>
  <c r="H113"/>
  <c r="O113" s="1"/>
  <c r="H114"/>
  <c r="O114" s="1"/>
  <c r="H115"/>
  <c r="O115" s="1"/>
  <c r="H116"/>
  <c r="O116" s="1"/>
  <c r="H117"/>
  <c r="O117" s="1"/>
  <c r="H119"/>
  <c r="H120"/>
  <c r="O120" s="1"/>
  <c r="H121"/>
  <c r="O121" s="1"/>
  <c r="H122"/>
  <c r="O122" s="1"/>
  <c r="H123"/>
  <c r="O123" s="1"/>
  <c r="H124"/>
  <c r="O124" s="1"/>
  <c r="H125"/>
  <c r="O125" s="1"/>
  <c r="H126"/>
  <c r="O126" s="1"/>
  <c r="H127"/>
  <c r="O127" s="1"/>
  <c r="H128"/>
  <c r="O128" s="1"/>
  <c r="H129"/>
  <c r="O129" s="1"/>
  <c r="H130"/>
  <c r="O130" s="1"/>
  <c r="H131"/>
  <c r="O131" s="1"/>
  <c r="H132"/>
  <c r="O132" s="1"/>
  <c r="H133"/>
  <c r="O133" s="1"/>
  <c r="H134"/>
  <c r="O134" s="1"/>
  <c r="H135"/>
  <c r="O135" s="1"/>
  <c r="H136"/>
  <c r="O136" s="1"/>
  <c r="H137"/>
  <c r="O137" s="1"/>
  <c r="H138"/>
  <c r="O138" s="1"/>
  <c r="H140"/>
  <c r="H141"/>
  <c r="O141" s="1"/>
  <c r="H142"/>
  <c r="O142" s="1"/>
  <c r="H144"/>
  <c r="H145"/>
  <c r="O145" s="1"/>
  <c r="H146"/>
  <c r="O146" s="1"/>
  <c r="H148"/>
  <c r="H149"/>
  <c r="O149" s="1"/>
  <c r="H150"/>
  <c r="O150" s="1"/>
  <c r="H2"/>
  <c r="H151" l="1"/>
  <c r="H143"/>
  <c r="H139"/>
  <c r="H118"/>
  <c r="N151"/>
  <c r="N143"/>
  <c r="N139"/>
  <c r="N118"/>
  <c r="H147"/>
  <c r="N147"/>
  <c r="O148"/>
  <c r="O151" s="1"/>
  <c r="O140"/>
  <c r="O143" s="1"/>
  <c r="O119"/>
  <c r="O139" s="1"/>
  <c r="O64"/>
  <c r="O118" s="1"/>
  <c r="O2"/>
  <c r="O144"/>
  <c r="O147" s="1"/>
  <c r="H63"/>
  <c r="H152" s="1"/>
  <c r="N63"/>
  <c r="N152" s="1"/>
  <c r="O63" l="1"/>
  <c r="O152" s="1"/>
</calcChain>
</file>

<file path=xl/sharedStrings.xml><?xml version="1.0" encoding="utf-8"?>
<sst xmlns="http://schemas.openxmlformats.org/spreadsheetml/2006/main" count="456" uniqueCount="318">
  <si>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</si>
  <si>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</si>
  <si>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</si>
  <si>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</si>
  <si>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</si>
  <si>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</si>
  <si>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</si>
  <si>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CAPITULO 5000</t>
  </si>
  <si>
    <t>PARTIDA 5206</t>
  </si>
  <si>
    <t>PARTIDA 5401</t>
  </si>
  <si>
    <t>PARTIDA 5501</t>
  </si>
  <si>
    <t>CAPITULO 6000</t>
  </si>
  <si>
    <t>PRYID</t>
  </si>
  <si>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</si>
  <si>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</si>
  <si>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</si>
  <si>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</si>
  <si>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</si>
  <si>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</si>
  <si>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</si>
  <si>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</si>
  <si>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</si>
  <si>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</si>
  <si>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</si>
  <si>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</si>
  <si>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</si>
  <si>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</si>
  <si>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</si>
  <si>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</si>
  <si>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</si>
  <si>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</si>
  <si>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</si>
  <si>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</si>
  <si>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</si>
  <si>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</si>
  <si>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</si>
  <si>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</si>
  <si>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</si>
  <si>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</si>
  <si>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</si>
  <si>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</si>
  <si>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</si>
  <si>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</si>
  <si>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</si>
  <si>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</si>
  <si>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</si>
  <si>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</si>
  <si>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</si>
  <si>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</si>
  <si>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</si>
  <si>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</si>
  <si>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</si>
  <si>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</si>
  <si>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</si>
  <si>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</si>
  <si>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</si>
  <si>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</si>
  <si>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</si>
  <si>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</si>
  <si>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</si>
  <si>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</si>
  <si>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</si>
  <si>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</si>
  <si>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</si>
  <si>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</si>
  <si>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</si>
  <si>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</si>
  <si>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</si>
  <si>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</si>
  <si>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</si>
  <si>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</si>
  <si>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</si>
  <si>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</si>
  <si>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</si>
  <si>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</si>
  <si>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</si>
  <si>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</si>
  <si>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</si>
  <si>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</si>
  <si>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</si>
  <si>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</si>
  <si>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</si>
  <si>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</si>
  <si>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</si>
  <si>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</si>
  <si>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</si>
  <si>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</si>
  <si>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</si>
  <si>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</si>
  <si>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</si>
  <si>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</si>
  <si>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</si>
  <si>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</si>
  <si>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</si>
  <si>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</si>
  <si>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</si>
  <si>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</si>
  <si>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</si>
  <si>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</si>
  <si>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</si>
  <si>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</si>
  <si>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</si>
  <si>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</si>
  <si>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</si>
  <si>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</si>
  <si>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</si>
  <si>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</si>
  <si>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</si>
  <si>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</si>
  <si>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</si>
  <si>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</si>
  <si>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</si>
  <si>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6010670193</t>
  </si>
  <si>
    <t>POSDOC.290554/09 J.JUAN GARCIA H.</t>
  </si>
  <si>
    <t>6010670194</t>
  </si>
  <si>
    <t>POSDOC.290554/09 JOEL OMAR YAM G.</t>
  </si>
  <si>
    <t>6010670195</t>
  </si>
  <si>
    <t>UC MEXUS - CONACYT 09 DR. TLELO</t>
  </si>
  <si>
    <t>6010670196</t>
  </si>
  <si>
    <t>PY.C0002-2008-01-95185 FONCICYT DR. SUCAR</t>
  </si>
  <si>
    <t>6010670197</t>
  </si>
  <si>
    <t>PY.INT.J000.406/2009 ESPAÑA DR. E.GUTIERREZ</t>
  </si>
  <si>
    <t>6010670198</t>
  </si>
  <si>
    <t>REP.INV.MEX.09 DR. J.FAUSTO M. ESCOBAR R.</t>
  </si>
  <si>
    <t>6010670199</t>
  </si>
  <si>
    <t>REP.INV.MEX.09 DR. MARIO MORENO MORENO</t>
  </si>
  <si>
    <t>6010670200</t>
  </si>
  <si>
    <t>REP.INV.MEX.09 DR. MIGUEL VELAZQUEZ DE LA ROSA</t>
  </si>
  <si>
    <t>6010670201</t>
  </si>
  <si>
    <t>REP. INV.MEX. DR.PONCIANO J.ESCAMILLA</t>
  </si>
  <si>
    <t>6010670202</t>
  </si>
  <si>
    <t>RET. INV.MEX. 10 DRA. IRCE LEAL C.</t>
  </si>
  <si>
    <t>6010670203</t>
  </si>
  <si>
    <t>POSDOC.290574/10 ANDREW HUMPHEREY</t>
  </si>
  <si>
    <t>6010670204</t>
  </si>
  <si>
    <t>PY. APOYO A LA RED TEMATICA/DR. MORALES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</si>
  <si>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</si>
  <si>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</si>
  <si>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</si>
  <si>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</si>
  <si>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</si>
  <si>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</si>
  <si>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</si>
  <si>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</si>
  <si>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</si>
  <si>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</si>
  <si>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</si>
  <si>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</si>
  <si>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</si>
  <si>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</si>
  <si>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</si>
  <si>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</si>
  <si>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</si>
  <si>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</si>
  <si>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</si>
  <si>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</si>
  <si>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</si>
  <si>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</si>
  <si>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</si>
  <si>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</si>
  <si>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</si>
  <si>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</si>
  <si>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</si>
  <si>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</si>
  <si>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</si>
  <si>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</si>
  <si>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</si>
  <si>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</si>
  <si>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</si>
  <si>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</si>
  <si>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</si>
  <si>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</si>
  <si>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</si>
  <si>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</si>
  <si>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</si>
  <si>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</si>
  <si>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</si>
  <si>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</si>
  <si>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</si>
  <si>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</si>
  <si>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</si>
  <si>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</si>
  <si>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</si>
  <si>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</si>
  <si>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</si>
  <si>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</si>
  <si>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</si>
  <si>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</si>
  <si>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</si>
  <si>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</si>
  <si>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</si>
  <si>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</si>
  <si>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</si>
  <si>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</si>
  <si>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</si>
  <si>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</si>
  <si>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</si>
  <si>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</si>
  <si>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</si>
  <si>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</si>
  <si>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</si>
  <si>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</si>
  <si>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</si>
  <si>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</si>
  <si>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</si>
  <si>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6011070060</t>
  </si>
  <si>
    <t>PY.SEP-2007-01-84217 DR. JOSE RAMON VALDES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</si>
  <si>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</si>
  <si>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</si>
  <si>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</si>
  <si>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</si>
  <si>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</si>
  <si>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</si>
  <si>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6011070064</t>
  </si>
  <si>
    <t>PY. SEP-2007-01-84162 DR. EDUARDO MORALES</t>
  </si>
  <si>
    <t>6011070065</t>
  </si>
  <si>
    <t>PY.SEP-2007-01-84922 DRA. MANSUROVA SVETLANA</t>
  </si>
  <si>
    <t>6011070066</t>
  </si>
  <si>
    <t>PY. SEP-2007-01-81241 DR. WILFRIDO CALLEJA</t>
  </si>
  <si>
    <t>6011070067</t>
  </si>
  <si>
    <t>SEP-2007-1-79180 DR. HALEVI</t>
  </si>
  <si>
    <t>6011070068</t>
  </si>
  <si>
    <t>PY. SEP-2008-01-105666 DR. ALBERTO CARRAMIÑANA</t>
  </si>
  <si>
    <t>6011070069</t>
  </si>
  <si>
    <t>PY.SEP-2008-106269 DR. ALEJANDRO DIAZ S.</t>
  </si>
  <si>
    <t>6011070070</t>
  </si>
  <si>
    <t>PY.SEP-2008-104551 DR. BALDEMAR IBARRA E.</t>
  </si>
  <si>
    <t>6011070071</t>
  </si>
  <si>
    <t>PY.SEP-2008-106443 DR.ARIEL CARRASCO</t>
  </si>
  <si>
    <t>6011070072</t>
  </si>
  <si>
    <t>PY.SEP.-CB-2008-01-103365 DRA. TERLEVICH</t>
  </si>
  <si>
    <t>6011070073</t>
  </si>
  <si>
    <t>PY.SEP.-CB-2008-01-103644 DR.HALEVI</t>
  </si>
  <si>
    <t>6011070074</t>
  </si>
  <si>
    <t>PY.SEP.-CB-01-2008-103878 DR. SUCAR</t>
  </si>
  <si>
    <t>6011070075</t>
  </si>
  <si>
    <t>PY. SEP-CB-2008-01-106013 DR. VILLASEÑOR</t>
  </si>
  <si>
    <t>6011070076</t>
  </si>
  <si>
    <t>PY. SEP-2008-01-98449 DR. JORGE ZURITA</t>
  </si>
  <si>
    <t>6011070077</t>
  </si>
  <si>
    <t>PY-SEP-2008-102397 DR. MALIK</t>
  </si>
  <si>
    <t>6011070078</t>
  </si>
  <si>
    <t>PY. SEP-2008-01-100028 DR. GUTIERREZ</t>
  </si>
  <si>
    <t>6011070079</t>
  </si>
  <si>
    <t>PY. SEP. 20087. 99901 DRA SANZ</t>
  </si>
  <si>
    <t>60114 - MARINA-CONACYT</t>
  </si>
  <si>
    <t>6011470001</t>
  </si>
  <si>
    <t>DR.ALTAMIRANO 2002-CO1-4580/B1</t>
  </si>
  <si>
    <t>6011470002</t>
  </si>
  <si>
    <t>DR.ALTAMIRANO 2002-CO1-4638/B1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</si>
  <si>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</si>
  <si>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</si>
  <si>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</si>
  <si>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</si>
  <si>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</si>
  <si>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</si>
  <si>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</si>
  <si>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</si>
  <si>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</si>
  <si>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</si>
  <si>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</si>
  <si>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</si>
  <si>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</si>
  <si>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</si>
  <si>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</si>
  <si>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</si>
  <si>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</si>
  <si>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</si>
  <si>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</si>
  <si>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</si>
  <si>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</si>
  <si>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</si>
  <si>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</si>
  <si>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</si>
  <si>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</si>
  <si>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</si>
  <si>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</si>
  <si>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</si>
  <si>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</si>
  <si>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</si>
  <si>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</si>
  <si>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</si>
  <si>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6011470026</t>
  </si>
  <si>
    <t>PY. C06-121924 INV. DR. ALTAMIRANO</t>
  </si>
  <si>
    <t>6011470027</t>
  </si>
  <si>
    <t>PY. C06-121784 INV. ING. BARBOSA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</si>
  <si>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</si>
  <si>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</si>
  <si>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</si>
  <si>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</si>
  <si>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</si>
  <si>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</si>
  <si>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</si>
  <si>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</si>
  <si>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</si>
  <si>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</si>
  <si>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</si>
  <si>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</si>
  <si>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6011670003</t>
  </si>
  <si>
    <t>PY. CFE-2009-C08-121140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</si>
  <si>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</si>
  <si>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</si>
  <si>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</si>
  <si>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</si>
  <si>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</si>
  <si>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6011870003</t>
  </si>
  <si>
    <t>PY. FOMIX-PUE-109407/08 DR. SERGIO VAZQUEZ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</si>
  <si>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</si>
  <si>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</si>
  <si>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</si>
  <si>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</si>
  <si>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</si>
  <si>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</si>
  <si>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</si>
  <si>
    <t>GASTO CORRIENTE</t>
  </si>
  <si>
    <t>GASTO DE INVERSION</t>
  </si>
  <si>
    <t>GASTO TOTAL</t>
  </si>
  <si>
    <t>INVERSION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</si>
</sst>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topLeftCell="E1" workbookViewId="0">
      <pane ySplit="1" topLeftCell="A2" activePane="bottomLeft" state="frozen"/>
      <selection pane="bottomLeft" activeCell="D154" sqref="D154"/>
    </sheetView>
  </sheetViews>
  <sheetFormatPr baseColWidth="10" defaultRowHeight="13.9" customHeight="1" outlineLevelRow="2"/>
  <cols>
    <col min="1" max="1" width="1.140625" style="1" customWidth="1"/>
    <col min="2" max="2" width="12.7109375" style="1" customWidth="1"/>
    <col min="3" max="3" width="50" style="1" bestFit="1" customWidth="1"/>
    <col min="4" max="7" width="10" style="6" bestFit="1" customWidth="1"/>
    <col min="8" max="8" width="11.28515625" style="6" bestFit="1" customWidth="1"/>
    <col min="9" max="9" width="10" style="6" bestFit="1" customWidth="1"/>
    <col min="10" max="11" width="8.7109375" style="6" bestFit="1" customWidth="1"/>
    <col min="12" max="12" width="8.28515625" style="6" bestFit="1" customWidth="1"/>
    <col min="13" max="13" width="9.5703125" style="6" bestFit="1" customWidth="1"/>
    <col min="14" max="14" width="10.42578125" style="6" bestFit="1" customWidth="1"/>
    <col min="15" max="15" width="11.85546875" style="6" customWidth="1"/>
    <col min="16" max="16" width="0" style="1" hidden="1" customWidth="1"/>
    <col min="17" max="16384" width="11.42578125" style="1"/>
  </cols>
  <sheetData>
    <row r="1" spans="1:16" ht="32.1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1" t="s">
        <v>314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315</v>
      </c>
      <c r="O1" s="11" t="s">
        <v>316</v>
      </c>
      <c r="P1" s="4" t="s">
        <v>12</v>
      </c>
    </row>
    <row r="2" spans="1:16" ht="13.9" customHeight="1" outlineLevel="2">
      <c r="A2" s="2" t="s">
        <v>13</v>
      </c>
      <c r="B2" s="2" t="s">
        <v>14</v>
      </c>
      <c r="C2" s="2" t="s">
        <v>15</v>
      </c>
      <c r="D2" s="7">
        <v>0</v>
      </c>
      <c r="E2" s="7">
        <v>0</v>
      </c>
      <c r="F2" s="7">
        <v>0</v>
      </c>
      <c r="G2" s="7">
        <v>0</v>
      </c>
      <c r="H2" s="9">
        <f>D2+E2+F2+G2</f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9">
        <f>H2+N2</f>
        <v>0</v>
      </c>
      <c r="P2" s="2">
        <v>266</v>
      </c>
    </row>
    <row r="3" spans="1:16" ht="13.9" customHeight="1" outlineLevel="2">
      <c r="A3" s="2" t="s">
        <v>13</v>
      </c>
      <c r="B3" s="2" t="s">
        <v>16</v>
      </c>
      <c r="C3" s="2" t="s">
        <v>17</v>
      </c>
      <c r="D3" s="7">
        <v>0</v>
      </c>
      <c r="E3" s="7">
        <v>0</v>
      </c>
      <c r="F3" s="7">
        <v>0</v>
      </c>
      <c r="G3" s="7">
        <v>0</v>
      </c>
      <c r="H3" s="9">
        <f t="shared" ref="H3:H67" si="0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t="shared" ref="N3:N67" si="1">M3+L3+K3+J3+I3</f>
        <v>0</v>
      </c>
      <c r="O3" s="9">
        <f t="shared" ref="O3:O67" si="2">H3+N3</f>
        <v>0</v>
      </c>
      <c r="P3" s="2">
        <v>271</v>
      </c>
    </row>
    <row r="4" spans="1:16" ht="13.9" customHeight="1" outlineLevel="2">
      <c r="A4" s="2" t="s">
        <v>13</v>
      </c>
      <c r="B4" s="2" t="s">
        <v>18</v>
      </c>
      <c r="C4" s="2" t="s">
        <v>19</v>
      </c>
      <c r="D4" s="7">
        <v>0</v>
      </c>
      <c r="E4" s="7">
        <v>0</v>
      </c>
      <c r="F4" s="7">
        <v>0</v>
      </c>
      <c r="G4" s="7">
        <v>0</v>
      </c>
      <c r="H4" s="9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9">
        <f t="shared" si="2"/>
        <v>0</v>
      </c>
      <c r="P4" s="2">
        <v>272</v>
      </c>
    </row>
    <row r="5" spans="1:16" ht="13.9" customHeight="1" outlineLevel="2">
      <c r="A5" s="2" t="s">
        <v>13</v>
      </c>
      <c r="B5" s="2" t="s">
        <v>20</v>
      </c>
      <c r="C5" s="2" t="s">
        <v>21</v>
      </c>
      <c r="D5" s="7">
        <v>0</v>
      </c>
      <c r="E5" s="7">
        <v>0</v>
      </c>
      <c r="F5" s="7">
        <v>0</v>
      </c>
      <c r="G5" s="7">
        <v>0</v>
      </c>
      <c r="H5" s="9">
        <f t="shared" si="0"/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9">
        <f t="shared" si="2"/>
        <v>0</v>
      </c>
      <c r="P5" s="2">
        <v>287</v>
      </c>
    </row>
    <row r="6" spans="1:16" ht="13.9" customHeight="1" outlineLevel="2">
      <c r="A6" s="2" t="s">
        <v>13</v>
      </c>
      <c r="B6" s="2" t="s">
        <v>22</v>
      </c>
      <c r="C6" s="2" t="s">
        <v>23</v>
      </c>
      <c r="D6" s="7">
        <v>0</v>
      </c>
      <c r="E6" s="7">
        <v>0</v>
      </c>
      <c r="F6" s="7">
        <v>49801.78</v>
      </c>
      <c r="G6" s="7">
        <v>0</v>
      </c>
      <c r="H6" s="9">
        <f t="shared" si="0"/>
        <v>49801.78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0</v>
      </c>
      <c r="O6" s="9">
        <f t="shared" si="2"/>
        <v>49801.78</v>
      </c>
      <c r="P6" s="2">
        <v>294</v>
      </c>
    </row>
    <row r="7" spans="1:16" ht="13.9" customHeight="1" outlineLevel="2">
      <c r="A7" s="2" t="s">
        <v>13</v>
      </c>
      <c r="B7" s="2" t="s">
        <v>24</v>
      </c>
      <c r="C7" s="2" t="s">
        <v>25</v>
      </c>
      <c r="D7" s="7">
        <v>0</v>
      </c>
      <c r="E7" s="7">
        <v>0</v>
      </c>
      <c r="F7" s="7">
        <v>11224.3</v>
      </c>
      <c r="G7" s="7">
        <v>0</v>
      </c>
      <c r="H7" s="9">
        <f t="shared" si="0"/>
        <v>11224.3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  <c r="O7" s="9">
        <f t="shared" si="2"/>
        <v>11224.3</v>
      </c>
      <c r="P7" s="2">
        <v>295</v>
      </c>
    </row>
    <row r="8" spans="1:16" ht="13.9" customHeight="1" outlineLevel="2">
      <c r="A8" s="2" t="s">
        <v>13</v>
      </c>
      <c r="B8" s="2" t="s">
        <v>26</v>
      </c>
      <c r="C8" s="2" t="s">
        <v>27</v>
      </c>
      <c r="D8" s="7">
        <v>0</v>
      </c>
      <c r="E8" s="7">
        <v>0</v>
      </c>
      <c r="F8" s="7">
        <v>39715.43</v>
      </c>
      <c r="G8" s="7">
        <v>0</v>
      </c>
      <c r="H8" s="9">
        <f t="shared" si="0"/>
        <v>39715.43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0</v>
      </c>
      <c r="O8" s="9">
        <f t="shared" si="2"/>
        <v>39715.43</v>
      </c>
      <c r="P8" s="2">
        <v>296</v>
      </c>
    </row>
    <row r="9" spans="1:16" ht="13.9" customHeight="1" outlineLevel="2">
      <c r="A9" s="2" t="s">
        <v>13</v>
      </c>
      <c r="B9" s="2" t="s">
        <v>28</v>
      </c>
      <c r="C9" s="2" t="s">
        <v>29</v>
      </c>
      <c r="D9" s="7">
        <v>0</v>
      </c>
      <c r="E9" s="7">
        <v>0</v>
      </c>
      <c r="F9" s="7">
        <v>0</v>
      </c>
      <c r="G9" s="7">
        <v>0</v>
      </c>
      <c r="H9" s="9">
        <f t="shared" si="0"/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9">
        <f t="shared" si="2"/>
        <v>0</v>
      </c>
      <c r="P9" s="2">
        <v>297</v>
      </c>
    </row>
    <row r="10" spans="1:16" ht="13.9" customHeight="1" outlineLevel="2">
      <c r="A10" s="2" t="s">
        <v>13</v>
      </c>
      <c r="B10" s="2" t="s">
        <v>30</v>
      </c>
      <c r="C10" s="2" t="s">
        <v>31</v>
      </c>
      <c r="D10" s="7">
        <v>0</v>
      </c>
      <c r="E10" s="7">
        <v>0</v>
      </c>
      <c r="F10" s="7">
        <v>67660.179999999993</v>
      </c>
      <c r="G10" s="7">
        <v>0</v>
      </c>
      <c r="H10" s="9">
        <f t="shared" si="0"/>
        <v>67660.179999999993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9">
        <f t="shared" si="2"/>
        <v>67660.179999999993</v>
      </c>
      <c r="P10" s="2">
        <v>299</v>
      </c>
    </row>
    <row r="11" spans="1:16" ht="13.9" customHeight="1" outlineLevel="2">
      <c r="A11" s="2" t="s">
        <v>13</v>
      </c>
      <c r="B11" s="2" t="s">
        <v>32</v>
      </c>
      <c r="C11" s="2" t="s">
        <v>33</v>
      </c>
      <c r="D11" s="7">
        <v>0</v>
      </c>
      <c r="E11" s="7">
        <v>0</v>
      </c>
      <c r="F11" s="7">
        <v>39472.870000000003</v>
      </c>
      <c r="G11" s="7">
        <v>13152</v>
      </c>
      <c r="H11" s="9">
        <f t="shared" si="0"/>
        <v>52624.87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9">
        <f t="shared" si="2"/>
        <v>52624.87</v>
      </c>
      <c r="P11" s="2">
        <v>289</v>
      </c>
    </row>
    <row r="12" spans="1:16" ht="13.9" customHeight="1" outlineLevel="2">
      <c r="A12" s="2" t="s">
        <v>13</v>
      </c>
      <c r="B12" s="2" t="s">
        <v>34</v>
      </c>
      <c r="C12" s="2" t="s">
        <v>35</v>
      </c>
      <c r="D12" s="7">
        <v>0</v>
      </c>
      <c r="E12" s="7">
        <v>1458.05</v>
      </c>
      <c r="F12" s="7">
        <v>0</v>
      </c>
      <c r="G12" s="7">
        <v>0</v>
      </c>
      <c r="H12" s="9">
        <f t="shared" si="0"/>
        <v>1458.05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9">
        <f t="shared" si="2"/>
        <v>1458.05</v>
      </c>
      <c r="P12" s="2">
        <v>290</v>
      </c>
    </row>
    <row r="13" spans="1:16" ht="13.9" customHeight="1" outlineLevel="2">
      <c r="A13" s="2" t="s">
        <v>13</v>
      </c>
      <c r="B13" s="2" t="s">
        <v>36</v>
      </c>
      <c r="C13" s="2" t="s">
        <v>37</v>
      </c>
      <c r="D13" s="7">
        <v>0</v>
      </c>
      <c r="E13" s="7">
        <v>7259.62</v>
      </c>
      <c r="F13" s="7">
        <v>0</v>
      </c>
      <c r="G13" s="7">
        <v>0</v>
      </c>
      <c r="H13" s="9">
        <f t="shared" si="0"/>
        <v>7259.62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1"/>
        <v>0</v>
      </c>
      <c r="O13" s="9">
        <f t="shared" si="2"/>
        <v>7259.62</v>
      </c>
      <c r="P13" s="2">
        <v>291</v>
      </c>
    </row>
    <row r="14" spans="1:16" ht="13.9" customHeight="1" outlineLevel="2">
      <c r="A14" s="2" t="s">
        <v>13</v>
      </c>
      <c r="B14" s="2" t="s">
        <v>38</v>
      </c>
      <c r="C14" s="2" t="s">
        <v>39</v>
      </c>
      <c r="D14" s="7">
        <v>0</v>
      </c>
      <c r="E14" s="7">
        <v>1847.81</v>
      </c>
      <c r="F14" s="7">
        <v>0</v>
      </c>
      <c r="G14" s="7">
        <v>0</v>
      </c>
      <c r="H14" s="9">
        <f t="shared" si="0"/>
        <v>1847.81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9">
        <f t="shared" si="2"/>
        <v>1847.81</v>
      </c>
      <c r="P14" s="2">
        <v>293</v>
      </c>
    </row>
    <row r="15" spans="1:16" ht="13.9" customHeight="1" outlineLevel="2">
      <c r="A15" s="2" t="s">
        <v>13</v>
      </c>
      <c r="B15" s="2" t="s">
        <v>40</v>
      </c>
      <c r="C15" s="2" t="s">
        <v>41</v>
      </c>
      <c r="D15" s="7">
        <v>0</v>
      </c>
      <c r="E15" s="7">
        <v>0</v>
      </c>
      <c r="F15" s="7">
        <v>0</v>
      </c>
      <c r="G15" s="7">
        <v>0</v>
      </c>
      <c r="H15" s="9">
        <f t="shared" si="0"/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0</v>
      </c>
      <c r="O15" s="9">
        <f t="shared" si="2"/>
        <v>0</v>
      </c>
      <c r="P15" s="2">
        <v>305</v>
      </c>
    </row>
    <row r="16" spans="1:16" ht="13.9" customHeight="1" outlineLevel="2">
      <c r="A16" s="2" t="s">
        <v>13</v>
      </c>
      <c r="B16" s="2" t="s">
        <v>42</v>
      </c>
      <c r="C16" s="2" t="s">
        <v>43</v>
      </c>
      <c r="D16" s="7">
        <v>0</v>
      </c>
      <c r="E16" s="7">
        <v>0</v>
      </c>
      <c r="F16" s="7">
        <v>0</v>
      </c>
      <c r="G16" s="7">
        <v>0</v>
      </c>
      <c r="H16" s="9">
        <f t="shared" si="0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0</v>
      </c>
      <c r="O16" s="9">
        <f t="shared" si="2"/>
        <v>0</v>
      </c>
      <c r="P16" s="2">
        <v>339</v>
      </c>
    </row>
    <row r="17" spans="1:16" ht="13.9" customHeight="1" outlineLevel="2">
      <c r="A17" s="2" t="s">
        <v>13</v>
      </c>
      <c r="B17" s="2" t="s">
        <v>44</v>
      </c>
      <c r="C17" s="2" t="s">
        <v>45</v>
      </c>
      <c r="D17" s="7">
        <v>0</v>
      </c>
      <c r="E17" s="7">
        <v>0</v>
      </c>
      <c r="F17" s="7">
        <v>0</v>
      </c>
      <c r="G17" s="7">
        <v>0</v>
      </c>
      <c r="H17" s="9">
        <f t="shared" si="0"/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0</v>
      </c>
      <c r="O17" s="9">
        <f t="shared" si="2"/>
        <v>0</v>
      </c>
      <c r="P17" s="2">
        <v>340</v>
      </c>
    </row>
    <row r="18" spans="1:16" ht="13.9" customHeight="1" outlineLevel="2">
      <c r="A18" s="2" t="s">
        <v>13</v>
      </c>
      <c r="B18" s="2" t="s">
        <v>46</v>
      </c>
      <c r="C18" s="2" t="s">
        <v>47</v>
      </c>
      <c r="D18" s="7">
        <v>0</v>
      </c>
      <c r="E18" s="7">
        <v>0</v>
      </c>
      <c r="F18" s="7">
        <v>0</v>
      </c>
      <c r="G18" s="7">
        <v>0</v>
      </c>
      <c r="H18" s="9">
        <f t="shared" si="0"/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0</v>
      </c>
      <c r="O18" s="9">
        <f t="shared" si="2"/>
        <v>0</v>
      </c>
      <c r="P18" s="2">
        <v>341</v>
      </c>
    </row>
    <row r="19" spans="1:16" ht="13.9" customHeight="1" outlineLevel="2">
      <c r="A19" s="2" t="s">
        <v>13</v>
      </c>
      <c r="B19" s="2" t="s">
        <v>48</v>
      </c>
      <c r="C19" s="2" t="s">
        <v>49</v>
      </c>
      <c r="D19" s="7">
        <v>0</v>
      </c>
      <c r="E19" s="7">
        <v>0</v>
      </c>
      <c r="F19" s="7">
        <v>0</v>
      </c>
      <c r="G19" s="7">
        <v>0</v>
      </c>
      <c r="H19" s="9">
        <f t="shared" si="0"/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0</v>
      </c>
      <c r="O19" s="9">
        <f t="shared" si="2"/>
        <v>0</v>
      </c>
      <c r="P19" s="2">
        <v>342</v>
      </c>
    </row>
    <row r="20" spans="1:16" ht="13.9" customHeight="1" outlineLevel="2">
      <c r="A20" s="2" t="s">
        <v>13</v>
      </c>
      <c r="B20" s="2" t="s">
        <v>50</v>
      </c>
      <c r="C20" s="2" t="s">
        <v>51</v>
      </c>
      <c r="D20" s="7">
        <v>0</v>
      </c>
      <c r="E20" s="7">
        <v>0</v>
      </c>
      <c r="F20" s="7">
        <v>0</v>
      </c>
      <c r="G20" s="7">
        <v>0</v>
      </c>
      <c r="H20" s="9">
        <f t="shared" si="0"/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0</v>
      </c>
      <c r="O20" s="9">
        <f t="shared" si="2"/>
        <v>0</v>
      </c>
      <c r="P20" s="2">
        <v>343</v>
      </c>
    </row>
    <row r="21" spans="1:16" ht="13.9" customHeight="1" outlineLevel="2">
      <c r="A21" s="2" t="s">
        <v>13</v>
      </c>
      <c r="B21" s="2" t="s">
        <v>52</v>
      </c>
      <c r="C21" s="2" t="s">
        <v>53</v>
      </c>
      <c r="D21" s="7">
        <v>0</v>
      </c>
      <c r="E21" s="7">
        <v>0</v>
      </c>
      <c r="F21" s="7">
        <v>0</v>
      </c>
      <c r="G21" s="7">
        <v>0</v>
      </c>
      <c r="H21" s="9">
        <f t="shared" si="0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9">
        <f t="shared" si="2"/>
        <v>0</v>
      </c>
      <c r="P21" s="2">
        <v>344</v>
      </c>
    </row>
    <row r="22" spans="1:16" ht="13.9" customHeight="1" outlineLevel="2">
      <c r="A22" s="2" t="s">
        <v>13</v>
      </c>
      <c r="B22" s="2" t="s">
        <v>54</v>
      </c>
      <c r="C22" s="2" t="s">
        <v>55</v>
      </c>
      <c r="D22" s="7">
        <v>0</v>
      </c>
      <c r="E22" s="7">
        <v>0</v>
      </c>
      <c r="F22" s="7">
        <v>0</v>
      </c>
      <c r="G22" s="7">
        <v>0</v>
      </c>
      <c r="H22" s="9">
        <f t="shared" si="0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9">
        <f t="shared" si="2"/>
        <v>0</v>
      </c>
      <c r="P22" s="2">
        <v>345</v>
      </c>
    </row>
    <row r="23" spans="1:16" ht="13.9" customHeight="1" outlineLevel="2">
      <c r="A23" s="2" t="s">
        <v>13</v>
      </c>
      <c r="B23" s="2" t="s">
        <v>56</v>
      </c>
      <c r="C23" s="2" t="s">
        <v>57</v>
      </c>
      <c r="D23" s="7">
        <v>0</v>
      </c>
      <c r="E23" s="7">
        <v>0</v>
      </c>
      <c r="F23" s="7">
        <v>0</v>
      </c>
      <c r="G23" s="7">
        <v>0</v>
      </c>
      <c r="H23" s="9">
        <f t="shared" si="0"/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9">
        <f t="shared" si="2"/>
        <v>0</v>
      </c>
      <c r="P23" s="2">
        <v>349</v>
      </c>
    </row>
    <row r="24" spans="1:16" ht="13.9" customHeight="1" outlineLevel="2">
      <c r="A24" s="2" t="s">
        <v>13</v>
      </c>
      <c r="B24" s="2" t="s">
        <v>58</v>
      </c>
      <c r="C24" s="2" t="s">
        <v>59</v>
      </c>
      <c r="D24" s="7">
        <v>0</v>
      </c>
      <c r="E24" s="7">
        <v>0</v>
      </c>
      <c r="F24" s="7">
        <v>0</v>
      </c>
      <c r="G24" s="7">
        <v>0</v>
      </c>
      <c r="H24" s="9">
        <f t="shared" si="0"/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9">
        <f t="shared" si="2"/>
        <v>0</v>
      </c>
      <c r="P24" s="2">
        <v>350</v>
      </c>
    </row>
    <row r="25" spans="1:16" ht="13.9" customHeight="1" outlineLevel="2">
      <c r="A25" s="2" t="s">
        <v>13</v>
      </c>
      <c r="B25" s="2" t="s">
        <v>60</v>
      </c>
      <c r="C25" s="2" t="s">
        <v>61</v>
      </c>
      <c r="D25" s="7">
        <v>0</v>
      </c>
      <c r="E25" s="7">
        <v>0</v>
      </c>
      <c r="F25" s="7">
        <v>0</v>
      </c>
      <c r="G25" s="7">
        <v>0</v>
      </c>
      <c r="H25" s="9">
        <f t="shared" si="0"/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  <c r="O25" s="9">
        <f t="shared" si="2"/>
        <v>0</v>
      </c>
      <c r="P25" s="2">
        <v>351</v>
      </c>
    </row>
    <row r="26" spans="1:16" ht="13.9" customHeight="1" outlineLevel="2">
      <c r="A26" s="2" t="s">
        <v>13</v>
      </c>
      <c r="B26" s="2" t="s">
        <v>62</v>
      </c>
      <c r="C26" s="2" t="s">
        <v>63</v>
      </c>
      <c r="D26" s="7">
        <v>0</v>
      </c>
      <c r="E26" s="7">
        <v>0</v>
      </c>
      <c r="F26" s="7">
        <v>0</v>
      </c>
      <c r="G26" s="7">
        <v>0</v>
      </c>
      <c r="H26" s="9">
        <f t="shared" si="0"/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0</v>
      </c>
      <c r="O26" s="9">
        <f t="shared" si="2"/>
        <v>0</v>
      </c>
      <c r="P26" s="2">
        <v>352</v>
      </c>
    </row>
    <row r="27" spans="1:16" ht="13.9" customHeight="1" outlineLevel="2">
      <c r="A27" s="2" t="s">
        <v>13</v>
      </c>
      <c r="B27" s="2" t="s">
        <v>64</v>
      </c>
      <c r="C27" s="2" t="s">
        <v>65</v>
      </c>
      <c r="D27" s="7">
        <v>0</v>
      </c>
      <c r="E27" s="7">
        <v>0</v>
      </c>
      <c r="F27" s="7">
        <v>0</v>
      </c>
      <c r="G27" s="7">
        <v>0</v>
      </c>
      <c r="H27" s="9">
        <f t="shared" si="0"/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0</v>
      </c>
      <c r="O27" s="9">
        <f t="shared" si="2"/>
        <v>0</v>
      </c>
      <c r="P27" s="2">
        <v>348</v>
      </c>
    </row>
    <row r="28" spans="1:16" ht="13.9" customHeight="1" outlineLevel="2">
      <c r="A28" s="2" t="s">
        <v>13</v>
      </c>
      <c r="B28" s="2" t="s">
        <v>66</v>
      </c>
      <c r="C28" s="2" t="s">
        <v>67</v>
      </c>
      <c r="D28" s="7">
        <v>0</v>
      </c>
      <c r="E28" s="7">
        <v>0</v>
      </c>
      <c r="F28" s="7">
        <v>0</v>
      </c>
      <c r="G28" s="7">
        <v>0</v>
      </c>
      <c r="H28" s="9">
        <f t="shared" si="0"/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1"/>
        <v>0</v>
      </c>
      <c r="O28" s="9">
        <f t="shared" si="2"/>
        <v>0</v>
      </c>
      <c r="P28" s="2">
        <v>360</v>
      </c>
    </row>
    <row r="29" spans="1:16" ht="13.9" customHeight="1" outlineLevel="2">
      <c r="A29" s="2" t="s">
        <v>13</v>
      </c>
      <c r="B29" s="2" t="s">
        <v>68</v>
      </c>
      <c r="C29" s="2" t="s">
        <v>69</v>
      </c>
      <c r="D29" s="7">
        <v>0</v>
      </c>
      <c r="E29" s="7">
        <v>0</v>
      </c>
      <c r="F29" s="7">
        <v>0</v>
      </c>
      <c r="G29" s="7">
        <v>0</v>
      </c>
      <c r="H29" s="9">
        <f t="shared" si="0"/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  <c r="O29" s="9">
        <f t="shared" si="2"/>
        <v>0</v>
      </c>
      <c r="P29" s="2">
        <v>361</v>
      </c>
    </row>
    <row r="30" spans="1:16" ht="13.9" customHeight="1" outlineLevel="2">
      <c r="A30" s="2" t="s">
        <v>13</v>
      </c>
      <c r="B30" s="2" t="s">
        <v>70</v>
      </c>
      <c r="C30" s="2" t="s">
        <v>71</v>
      </c>
      <c r="D30" s="7">
        <v>0</v>
      </c>
      <c r="E30" s="7">
        <v>0</v>
      </c>
      <c r="F30" s="7">
        <v>0</v>
      </c>
      <c r="G30" s="7">
        <v>0</v>
      </c>
      <c r="H30" s="9">
        <f t="shared" si="0"/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 t="shared" si="1"/>
        <v>0</v>
      </c>
      <c r="O30" s="9">
        <f t="shared" si="2"/>
        <v>0</v>
      </c>
      <c r="P30" s="2">
        <v>364</v>
      </c>
    </row>
    <row r="31" spans="1:16" ht="13.9" customHeight="1" outlineLevel="2">
      <c r="A31" s="2" t="s">
        <v>13</v>
      </c>
      <c r="B31" s="2" t="s">
        <v>72</v>
      </c>
      <c r="C31" s="2" t="s">
        <v>73</v>
      </c>
      <c r="D31" s="7">
        <v>0</v>
      </c>
      <c r="E31" s="7">
        <v>0</v>
      </c>
      <c r="F31" s="7">
        <v>0</v>
      </c>
      <c r="G31" s="7">
        <v>0</v>
      </c>
      <c r="H31" s="9">
        <f t="shared" si="0"/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9">
        <f t="shared" si="2"/>
        <v>0</v>
      </c>
      <c r="P31" s="2">
        <v>365</v>
      </c>
    </row>
    <row r="32" spans="1:16" ht="13.9" customHeight="1" outlineLevel="2">
      <c r="A32" s="2" t="s">
        <v>13</v>
      </c>
      <c r="B32" s="2" t="s">
        <v>74</v>
      </c>
      <c r="C32" s="2" t="s">
        <v>75</v>
      </c>
      <c r="D32" s="7">
        <v>0</v>
      </c>
      <c r="E32" s="7">
        <v>1672.07</v>
      </c>
      <c r="F32" s="7">
        <v>0</v>
      </c>
      <c r="G32" s="7">
        <v>0</v>
      </c>
      <c r="H32" s="9">
        <f t="shared" si="0"/>
        <v>1672.07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 t="shared" si="1"/>
        <v>0</v>
      </c>
      <c r="O32" s="9">
        <f t="shared" si="2"/>
        <v>1672.07</v>
      </c>
      <c r="P32" s="2">
        <v>366</v>
      </c>
    </row>
    <row r="33" spans="1:16" ht="13.9" customHeight="1" outlineLevel="2">
      <c r="A33" s="2" t="s">
        <v>13</v>
      </c>
      <c r="B33" s="2" t="s">
        <v>76</v>
      </c>
      <c r="C33" s="2" t="s">
        <v>77</v>
      </c>
      <c r="D33" s="7">
        <v>0</v>
      </c>
      <c r="E33" s="7">
        <v>0</v>
      </c>
      <c r="F33" s="7">
        <v>0</v>
      </c>
      <c r="G33" s="7">
        <v>0</v>
      </c>
      <c r="H33" s="9">
        <f t="shared" si="0"/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1"/>
        <v>0</v>
      </c>
      <c r="O33" s="9">
        <f t="shared" si="2"/>
        <v>0</v>
      </c>
      <c r="P33" s="2">
        <v>367</v>
      </c>
    </row>
    <row r="34" spans="1:16" ht="13.9" customHeight="1" outlineLevel="2">
      <c r="A34" s="2" t="s">
        <v>13</v>
      </c>
      <c r="B34" s="2" t="s">
        <v>78</v>
      </c>
      <c r="C34" s="2" t="s">
        <v>79</v>
      </c>
      <c r="D34" s="7">
        <v>0</v>
      </c>
      <c r="E34" s="7">
        <v>186.89</v>
      </c>
      <c r="F34" s="7">
        <v>0</v>
      </c>
      <c r="G34" s="7">
        <v>0</v>
      </c>
      <c r="H34" s="9">
        <f t="shared" si="0"/>
        <v>186.89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 t="shared" si="1"/>
        <v>0</v>
      </c>
      <c r="O34" s="9">
        <f t="shared" si="2"/>
        <v>186.89</v>
      </c>
      <c r="P34" s="2">
        <v>368</v>
      </c>
    </row>
    <row r="35" spans="1:16" ht="13.9" customHeight="1" outlineLevel="2">
      <c r="A35" s="2" t="s">
        <v>13</v>
      </c>
      <c r="B35" s="2" t="s">
        <v>80</v>
      </c>
      <c r="C35" s="2" t="s">
        <v>81</v>
      </c>
      <c r="D35" s="7">
        <v>0</v>
      </c>
      <c r="E35" s="7">
        <v>7841.98</v>
      </c>
      <c r="F35" s="7">
        <v>0</v>
      </c>
      <c r="G35" s="7">
        <v>0</v>
      </c>
      <c r="H35" s="9">
        <f t="shared" si="0"/>
        <v>7841.98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1"/>
        <v>0</v>
      </c>
      <c r="O35" s="9">
        <f t="shared" si="2"/>
        <v>7841.98</v>
      </c>
      <c r="P35" s="2">
        <v>369</v>
      </c>
    </row>
    <row r="36" spans="1:16" ht="13.9" customHeight="1" outlineLevel="2">
      <c r="A36" s="2" t="s">
        <v>13</v>
      </c>
      <c r="B36" s="2" t="s">
        <v>82</v>
      </c>
      <c r="C36" s="2" t="s">
        <v>83</v>
      </c>
      <c r="D36" s="7">
        <v>0</v>
      </c>
      <c r="E36" s="7">
        <v>1999.05</v>
      </c>
      <c r="F36" s="7">
        <v>0</v>
      </c>
      <c r="G36" s="7">
        <v>0</v>
      </c>
      <c r="H36" s="9">
        <f t="shared" si="0"/>
        <v>1999.05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1"/>
        <v>0</v>
      </c>
      <c r="O36" s="9">
        <f t="shared" si="2"/>
        <v>1999.05</v>
      </c>
      <c r="P36" s="2">
        <v>370</v>
      </c>
    </row>
    <row r="37" spans="1:16" ht="13.9" customHeight="1" outlineLevel="2">
      <c r="A37" s="2" t="s">
        <v>13</v>
      </c>
      <c r="B37" s="2" t="s">
        <v>84</v>
      </c>
      <c r="C37" s="2" t="s">
        <v>85</v>
      </c>
      <c r="D37" s="7">
        <v>0</v>
      </c>
      <c r="E37" s="7">
        <v>0</v>
      </c>
      <c r="F37" s="7">
        <v>0</v>
      </c>
      <c r="G37" s="7">
        <v>0</v>
      </c>
      <c r="H37" s="9">
        <f t="shared" si="0"/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f t="shared" si="1"/>
        <v>0</v>
      </c>
      <c r="O37" s="9">
        <f t="shared" si="2"/>
        <v>0</v>
      </c>
      <c r="P37" s="2">
        <v>388</v>
      </c>
    </row>
    <row r="38" spans="1:16" ht="13.9" customHeight="1" outlineLevel="2">
      <c r="A38" s="2" t="s">
        <v>13</v>
      </c>
      <c r="B38" s="2" t="s">
        <v>86</v>
      </c>
      <c r="C38" s="2" t="s">
        <v>87</v>
      </c>
      <c r="D38" s="7">
        <v>0</v>
      </c>
      <c r="E38" s="7">
        <v>0</v>
      </c>
      <c r="F38" s="7">
        <v>0</v>
      </c>
      <c r="G38" s="7">
        <v>0</v>
      </c>
      <c r="H38" s="9">
        <f t="shared" si="0"/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si="1"/>
        <v>0</v>
      </c>
      <c r="O38" s="9">
        <f t="shared" si="2"/>
        <v>0</v>
      </c>
      <c r="P38" s="2">
        <v>389</v>
      </c>
    </row>
    <row r="39" spans="1:16" ht="13.9" customHeight="1" outlineLevel="2">
      <c r="A39" s="2" t="s">
        <v>13</v>
      </c>
      <c r="B39" s="2" t="s">
        <v>88</v>
      </c>
      <c r="C39" s="2" t="s">
        <v>89</v>
      </c>
      <c r="D39" s="7">
        <v>0</v>
      </c>
      <c r="E39" s="7">
        <v>0</v>
      </c>
      <c r="F39" s="7">
        <v>0</v>
      </c>
      <c r="G39" s="7">
        <v>0</v>
      </c>
      <c r="H39" s="9">
        <f t="shared" si="0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0</v>
      </c>
      <c r="O39" s="9">
        <f t="shared" si="2"/>
        <v>0</v>
      </c>
      <c r="P39" s="2">
        <v>390</v>
      </c>
    </row>
    <row r="40" spans="1:16" ht="13.9" customHeight="1" outlineLevel="2">
      <c r="A40" s="2" t="s">
        <v>13</v>
      </c>
      <c r="B40" s="2" t="s">
        <v>90</v>
      </c>
      <c r="C40" s="2" t="s">
        <v>91</v>
      </c>
      <c r="D40" s="7">
        <v>0</v>
      </c>
      <c r="E40" s="7">
        <v>0</v>
      </c>
      <c r="F40" s="7">
        <v>0</v>
      </c>
      <c r="G40" s="7">
        <v>0</v>
      </c>
      <c r="H40" s="9">
        <f t="shared" si="0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1"/>
        <v>0</v>
      </c>
      <c r="O40" s="9">
        <f t="shared" si="2"/>
        <v>0</v>
      </c>
      <c r="P40" s="2">
        <v>391</v>
      </c>
    </row>
    <row r="41" spans="1:16" ht="13.9" customHeight="1" outlineLevel="2">
      <c r="A41" s="2" t="s">
        <v>13</v>
      </c>
      <c r="B41" s="2" t="s">
        <v>92</v>
      </c>
      <c r="C41" s="2" t="s">
        <v>93</v>
      </c>
      <c r="D41" s="7">
        <v>0</v>
      </c>
      <c r="E41" s="7">
        <v>0</v>
      </c>
      <c r="F41" s="7">
        <v>0</v>
      </c>
      <c r="G41" s="7">
        <v>0</v>
      </c>
      <c r="H41" s="9">
        <f t="shared" si="0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1"/>
        <v>0</v>
      </c>
      <c r="O41" s="9">
        <f t="shared" si="2"/>
        <v>0</v>
      </c>
      <c r="P41" s="2">
        <v>392</v>
      </c>
    </row>
    <row r="42" spans="1:16" ht="13.9" customHeight="1" outlineLevel="2">
      <c r="A42" s="2" t="s">
        <v>13</v>
      </c>
      <c r="B42" s="2" t="s">
        <v>94</v>
      </c>
      <c r="C42" s="2" t="s">
        <v>95</v>
      </c>
      <c r="D42" s="7">
        <v>0</v>
      </c>
      <c r="E42" s="7">
        <v>0</v>
      </c>
      <c r="F42" s="7">
        <v>0</v>
      </c>
      <c r="G42" s="7">
        <v>40000</v>
      </c>
      <c r="H42" s="9">
        <f t="shared" si="0"/>
        <v>40000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1"/>
        <v>0</v>
      </c>
      <c r="O42" s="9">
        <f t="shared" si="2"/>
        <v>40000</v>
      </c>
      <c r="P42" s="2">
        <v>393</v>
      </c>
    </row>
    <row r="43" spans="1:16" ht="13.9" customHeight="1" outlineLevel="2">
      <c r="A43" s="2" t="s">
        <v>13</v>
      </c>
      <c r="B43" s="2" t="s">
        <v>96</v>
      </c>
      <c r="C43" s="2" t="s">
        <v>97</v>
      </c>
      <c r="D43" s="7">
        <v>0</v>
      </c>
      <c r="E43" s="7">
        <v>0</v>
      </c>
      <c r="F43" s="7">
        <v>0</v>
      </c>
      <c r="G43" s="7">
        <v>40000</v>
      </c>
      <c r="H43" s="9">
        <f t="shared" si="0"/>
        <v>40000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1"/>
        <v>0</v>
      </c>
      <c r="O43" s="9">
        <f t="shared" si="2"/>
        <v>40000</v>
      </c>
      <c r="P43" s="2">
        <v>394</v>
      </c>
    </row>
    <row r="44" spans="1:16" ht="13.9" customHeight="1" outlineLevel="2">
      <c r="A44" s="2" t="s">
        <v>13</v>
      </c>
      <c r="B44" s="2" t="s">
        <v>98</v>
      </c>
      <c r="C44" s="2" t="s">
        <v>99</v>
      </c>
      <c r="D44" s="7">
        <v>0</v>
      </c>
      <c r="E44" s="7">
        <v>0</v>
      </c>
      <c r="F44" s="7">
        <v>0</v>
      </c>
      <c r="G44" s="7">
        <v>0</v>
      </c>
      <c r="H44" s="9">
        <f t="shared" si="0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1"/>
        <v>0</v>
      </c>
      <c r="O44" s="9">
        <f t="shared" si="2"/>
        <v>0</v>
      </c>
      <c r="P44" s="2">
        <v>395</v>
      </c>
    </row>
    <row r="45" spans="1:16" ht="13.9" customHeight="1" outlineLevel="2">
      <c r="A45" s="2" t="s">
        <v>13</v>
      </c>
      <c r="B45" s="2" t="s">
        <v>100</v>
      </c>
      <c r="C45" s="2" t="s">
        <v>101</v>
      </c>
      <c r="D45" s="7">
        <v>0</v>
      </c>
      <c r="E45" s="7">
        <v>330</v>
      </c>
      <c r="F45" s="7">
        <v>0</v>
      </c>
      <c r="G45" s="7">
        <v>0</v>
      </c>
      <c r="H45" s="9">
        <f t="shared" si="0"/>
        <v>330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1"/>
        <v>0</v>
      </c>
      <c r="O45" s="9">
        <f t="shared" si="2"/>
        <v>330</v>
      </c>
      <c r="P45" s="2">
        <v>399</v>
      </c>
    </row>
    <row r="46" spans="1:16" ht="13.9" customHeight="1" outlineLevel="2">
      <c r="A46" s="2" t="s">
        <v>13</v>
      </c>
      <c r="B46" s="2" t="s">
        <v>102</v>
      </c>
      <c r="C46" s="2" t="s">
        <v>103</v>
      </c>
      <c r="D46" s="7">
        <v>0</v>
      </c>
      <c r="E46" s="7">
        <v>283.97000000000003</v>
      </c>
      <c r="F46" s="7">
        <v>0</v>
      </c>
      <c r="G46" s="7">
        <v>0</v>
      </c>
      <c r="H46" s="9">
        <f t="shared" si="0"/>
        <v>283.97000000000003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1"/>
        <v>0</v>
      </c>
      <c r="O46" s="9">
        <f t="shared" si="2"/>
        <v>283.97000000000003</v>
      </c>
      <c r="P46" s="2">
        <v>398</v>
      </c>
    </row>
    <row r="47" spans="1:16" ht="13.9" customHeight="1" outlineLevel="2">
      <c r="A47" s="2" t="s">
        <v>13</v>
      </c>
      <c r="B47" s="2" t="s">
        <v>104</v>
      </c>
      <c r="C47" s="2" t="s">
        <v>105</v>
      </c>
      <c r="D47" s="7">
        <v>0</v>
      </c>
      <c r="E47" s="7">
        <v>13465.77</v>
      </c>
      <c r="F47" s="7">
        <v>0</v>
      </c>
      <c r="G47" s="7">
        <v>0</v>
      </c>
      <c r="H47" s="9">
        <f t="shared" si="0"/>
        <v>13465.77</v>
      </c>
      <c r="I47" s="7">
        <v>980.95</v>
      </c>
      <c r="J47" s="7">
        <v>0</v>
      </c>
      <c r="K47" s="7">
        <v>0</v>
      </c>
      <c r="L47" s="7">
        <v>0</v>
      </c>
      <c r="M47" s="7">
        <v>0</v>
      </c>
      <c r="N47" s="7">
        <f t="shared" si="1"/>
        <v>980.95</v>
      </c>
      <c r="O47" s="9">
        <f t="shared" si="2"/>
        <v>14446.720000000001</v>
      </c>
      <c r="P47" s="2">
        <v>400</v>
      </c>
    </row>
    <row r="48" spans="1:16" ht="13.9" customHeight="1" outlineLevel="2">
      <c r="A48" s="2" t="s">
        <v>13</v>
      </c>
      <c r="B48" s="2" t="s">
        <v>106</v>
      </c>
      <c r="C48" s="2" t="s">
        <v>107</v>
      </c>
      <c r="D48" s="7">
        <v>0</v>
      </c>
      <c r="E48" s="7">
        <v>0</v>
      </c>
      <c r="F48" s="7">
        <v>0</v>
      </c>
      <c r="G48" s="7">
        <v>0</v>
      </c>
      <c r="H48" s="9">
        <f t="shared" si="0"/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1"/>
        <v>0</v>
      </c>
      <c r="O48" s="9">
        <f t="shared" si="2"/>
        <v>0</v>
      </c>
      <c r="P48" s="2">
        <v>378</v>
      </c>
    </row>
    <row r="49" spans="1:16" ht="13.9" customHeight="1" outlineLevel="2">
      <c r="A49" s="2" t="s">
        <v>13</v>
      </c>
      <c r="B49" s="2" t="s">
        <v>108</v>
      </c>
      <c r="C49" s="2" t="s">
        <v>109</v>
      </c>
      <c r="D49" s="7">
        <v>0</v>
      </c>
      <c r="E49" s="7">
        <v>0</v>
      </c>
      <c r="F49" s="7">
        <v>0</v>
      </c>
      <c r="G49" s="7">
        <v>0</v>
      </c>
      <c r="H49" s="9">
        <f t="shared" si="0"/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1"/>
        <v>0</v>
      </c>
      <c r="O49" s="9">
        <f t="shared" si="2"/>
        <v>0</v>
      </c>
      <c r="P49" s="2">
        <v>396</v>
      </c>
    </row>
    <row r="50" spans="1:16" ht="13.9" customHeight="1" outlineLevel="2">
      <c r="A50" s="2" t="s">
        <v>13</v>
      </c>
      <c r="B50" s="2" t="s">
        <v>110</v>
      </c>
      <c r="C50" s="2" t="s">
        <v>111</v>
      </c>
      <c r="D50" s="7">
        <v>0</v>
      </c>
      <c r="E50" s="7">
        <v>0</v>
      </c>
      <c r="F50" s="7">
        <v>25600</v>
      </c>
      <c r="G50" s="7">
        <v>0</v>
      </c>
      <c r="H50" s="9">
        <f t="shared" si="0"/>
        <v>25600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1"/>
        <v>0</v>
      </c>
      <c r="O50" s="9">
        <f t="shared" si="2"/>
        <v>25600</v>
      </c>
      <c r="P50" s="2">
        <v>407</v>
      </c>
    </row>
    <row r="51" spans="1:16" ht="13.9" customHeight="1" outlineLevel="2">
      <c r="A51" s="2" t="s">
        <v>13</v>
      </c>
      <c r="B51" s="2" t="s">
        <v>112</v>
      </c>
      <c r="C51" s="2" t="s">
        <v>113</v>
      </c>
      <c r="D51" s="7">
        <v>0</v>
      </c>
      <c r="E51" s="7">
        <v>0</v>
      </c>
      <c r="F51" s="7">
        <v>0</v>
      </c>
      <c r="G51" s="7">
        <v>120000</v>
      </c>
      <c r="H51" s="9">
        <f t="shared" si="0"/>
        <v>120000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1"/>
        <v>0</v>
      </c>
      <c r="O51" s="9">
        <f t="shared" si="2"/>
        <v>120000</v>
      </c>
      <c r="P51" s="2">
        <v>411</v>
      </c>
    </row>
    <row r="52" spans="1:16" ht="13.9" customHeight="1" outlineLevel="2">
      <c r="A52" s="2" t="s">
        <v>13</v>
      </c>
      <c r="B52" s="2" t="s">
        <v>114</v>
      </c>
      <c r="C52" s="2" t="s">
        <v>115</v>
      </c>
      <c r="D52" s="7">
        <v>0</v>
      </c>
      <c r="E52" s="7">
        <v>0</v>
      </c>
      <c r="F52" s="7">
        <v>0</v>
      </c>
      <c r="G52" s="7">
        <v>120000</v>
      </c>
      <c r="H52" s="9">
        <f t="shared" si="0"/>
        <v>120000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  <c r="O52" s="9">
        <f t="shared" si="2"/>
        <v>120000</v>
      </c>
      <c r="P52" s="2">
        <v>412</v>
      </c>
    </row>
    <row r="53" spans="1:16" ht="13.9" customHeight="1" outlineLevel="2">
      <c r="A53" s="2" t="s">
        <v>13</v>
      </c>
      <c r="B53" s="2" t="s">
        <v>116</v>
      </c>
      <c r="C53" s="2" t="s">
        <v>117</v>
      </c>
      <c r="D53" s="7">
        <v>0</v>
      </c>
      <c r="E53" s="7">
        <v>0</v>
      </c>
      <c r="F53" s="7">
        <v>43204.63</v>
      </c>
      <c r="G53" s="7">
        <v>0</v>
      </c>
      <c r="H53" s="9">
        <f t="shared" si="0"/>
        <v>43204.63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f t="shared" si="1"/>
        <v>0</v>
      </c>
      <c r="O53" s="9">
        <f t="shared" si="2"/>
        <v>43204.63</v>
      </c>
      <c r="P53" s="2">
        <v>416</v>
      </c>
    </row>
    <row r="54" spans="1:16" ht="13.9" customHeight="1" outlineLevel="2">
      <c r="A54" s="2" t="s">
        <v>13</v>
      </c>
      <c r="B54" s="2" t="s">
        <v>118</v>
      </c>
      <c r="C54" s="2" t="s">
        <v>119</v>
      </c>
      <c r="D54" s="7">
        <v>385837.64</v>
      </c>
      <c r="E54" s="7">
        <v>0</v>
      </c>
      <c r="F54" s="7">
        <v>157195.15</v>
      </c>
      <c r="G54" s="7">
        <v>0</v>
      </c>
      <c r="H54" s="9">
        <f t="shared" si="0"/>
        <v>543032.79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si="1"/>
        <v>0</v>
      </c>
      <c r="O54" s="9">
        <f t="shared" si="2"/>
        <v>543032.79</v>
      </c>
      <c r="P54" s="2">
        <v>415</v>
      </c>
    </row>
    <row r="55" spans="1:16" ht="13.9" customHeight="1" outlineLevel="2">
      <c r="A55" s="2" t="s">
        <v>13</v>
      </c>
      <c r="B55" s="2" t="s">
        <v>120</v>
      </c>
      <c r="C55" s="2" t="s">
        <v>121</v>
      </c>
      <c r="D55" s="7">
        <v>0</v>
      </c>
      <c r="E55" s="7">
        <v>0</v>
      </c>
      <c r="F55" s="7">
        <v>17000</v>
      </c>
      <c r="G55" s="7">
        <v>0</v>
      </c>
      <c r="H55" s="9">
        <f t="shared" si="0"/>
        <v>17000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"/>
        <v>0</v>
      </c>
      <c r="O55" s="9">
        <f t="shared" si="2"/>
        <v>17000</v>
      </c>
      <c r="P55" s="2">
        <v>417</v>
      </c>
    </row>
    <row r="56" spans="1:16" ht="13.9" customHeight="1" outlineLevel="2">
      <c r="A56" s="2" t="s">
        <v>13</v>
      </c>
      <c r="B56" s="2" t="s">
        <v>122</v>
      </c>
      <c r="C56" s="2" t="s">
        <v>123</v>
      </c>
      <c r="D56" s="7">
        <v>168024</v>
      </c>
      <c r="E56" s="7">
        <v>16394.14</v>
      </c>
      <c r="F56" s="7">
        <v>6116.16</v>
      </c>
      <c r="G56" s="7">
        <v>39456</v>
      </c>
      <c r="H56" s="9">
        <f t="shared" si="0"/>
        <v>229990.30000000002</v>
      </c>
      <c r="I56" s="7">
        <v>24362.799999999999</v>
      </c>
      <c r="J56" s="7">
        <v>0</v>
      </c>
      <c r="K56" s="7">
        <v>0</v>
      </c>
      <c r="L56" s="7">
        <v>0</v>
      </c>
      <c r="M56" s="7">
        <v>0</v>
      </c>
      <c r="N56" s="7">
        <f t="shared" si="1"/>
        <v>24362.799999999999</v>
      </c>
      <c r="O56" s="9">
        <f t="shared" si="2"/>
        <v>254353.1</v>
      </c>
      <c r="P56" s="2">
        <v>418</v>
      </c>
    </row>
    <row r="57" spans="1:16" ht="13.9" customHeight="1" outlineLevel="2">
      <c r="A57" s="2" t="s">
        <v>13</v>
      </c>
      <c r="B57" s="2" t="s">
        <v>124</v>
      </c>
      <c r="C57" s="2" t="s">
        <v>125</v>
      </c>
      <c r="D57" s="7">
        <v>131976</v>
      </c>
      <c r="E57" s="7">
        <v>33636.269999999997</v>
      </c>
      <c r="F57" s="7">
        <v>30000</v>
      </c>
      <c r="G57" s="7">
        <v>39456</v>
      </c>
      <c r="H57" s="9">
        <f t="shared" si="0"/>
        <v>235068.27</v>
      </c>
      <c r="I57" s="7">
        <v>7120</v>
      </c>
      <c r="J57" s="7">
        <v>0</v>
      </c>
      <c r="K57" s="7">
        <v>0</v>
      </c>
      <c r="L57" s="7">
        <v>0</v>
      </c>
      <c r="M57" s="7">
        <v>0</v>
      </c>
      <c r="N57" s="7">
        <f t="shared" si="1"/>
        <v>7120</v>
      </c>
      <c r="O57" s="9">
        <f t="shared" si="2"/>
        <v>242188.27</v>
      </c>
      <c r="P57" s="2">
        <v>419</v>
      </c>
    </row>
    <row r="58" spans="1:16" ht="13.9" customHeight="1" outlineLevel="2">
      <c r="A58" s="2" t="s">
        <v>13</v>
      </c>
      <c r="B58" s="2" t="s">
        <v>126</v>
      </c>
      <c r="C58" s="2" t="s">
        <v>127</v>
      </c>
      <c r="D58" s="7">
        <v>131976</v>
      </c>
      <c r="E58" s="7">
        <v>5997.2</v>
      </c>
      <c r="F58" s="7">
        <v>8972</v>
      </c>
      <c r="G58" s="7">
        <v>39456</v>
      </c>
      <c r="H58" s="9">
        <f t="shared" si="0"/>
        <v>186401.2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f t="shared" si="1"/>
        <v>0</v>
      </c>
      <c r="O58" s="9">
        <f t="shared" si="2"/>
        <v>186401.2</v>
      </c>
      <c r="P58" s="2">
        <v>420</v>
      </c>
    </row>
    <row r="59" spans="1:16" ht="13.9" customHeight="1" outlineLevel="2">
      <c r="A59" s="2" t="s">
        <v>13</v>
      </c>
      <c r="B59" s="2" t="s">
        <v>128</v>
      </c>
      <c r="C59" s="2" t="s">
        <v>129</v>
      </c>
      <c r="D59" s="7">
        <v>109980</v>
      </c>
      <c r="E59" s="7">
        <v>29044.880000000001</v>
      </c>
      <c r="F59" s="7">
        <v>23121</v>
      </c>
      <c r="G59" s="7">
        <v>0</v>
      </c>
      <c r="H59" s="9">
        <f t="shared" si="0"/>
        <v>162145.88</v>
      </c>
      <c r="I59" s="7">
        <v>12043.12</v>
      </c>
      <c r="J59" s="7">
        <v>0</v>
      </c>
      <c r="K59" s="7">
        <v>0</v>
      </c>
      <c r="L59" s="7">
        <v>0</v>
      </c>
      <c r="M59" s="7">
        <v>0</v>
      </c>
      <c r="N59" s="7">
        <f t="shared" si="1"/>
        <v>12043.12</v>
      </c>
      <c r="O59" s="9">
        <f t="shared" si="2"/>
        <v>174189</v>
      </c>
      <c r="P59" s="2">
        <v>430</v>
      </c>
    </row>
    <row r="60" spans="1:16" ht="13.9" customHeight="1" outlineLevel="2">
      <c r="A60" s="2" t="s">
        <v>13</v>
      </c>
      <c r="B60" s="2" t="s">
        <v>130</v>
      </c>
      <c r="C60" s="2" t="s">
        <v>131</v>
      </c>
      <c r="D60" s="7">
        <v>175968</v>
      </c>
      <c r="E60" s="7">
        <v>0</v>
      </c>
      <c r="F60" s="7">
        <v>0</v>
      </c>
      <c r="G60" s="7">
        <v>0</v>
      </c>
      <c r="H60" s="9">
        <f t="shared" si="0"/>
        <v>175968</v>
      </c>
      <c r="I60" s="7">
        <v>32135</v>
      </c>
      <c r="J60" s="7">
        <v>0</v>
      </c>
      <c r="K60" s="7">
        <v>0</v>
      </c>
      <c r="L60" s="7">
        <v>0</v>
      </c>
      <c r="M60" s="7">
        <v>0</v>
      </c>
      <c r="N60" s="7">
        <f t="shared" si="1"/>
        <v>32135</v>
      </c>
      <c r="O60" s="9">
        <f t="shared" si="2"/>
        <v>208103</v>
      </c>
      <c r="P60" s="2">
        <v>427</v>
      </c>
    </row>
    <row r="61" spans="1:16" ht="13.9" customHeight="1" outlineLevel="2">
      <c r="A61" s="2" t="s">
        <v>13</v>
      </c>
      <c r="B61" s="2" t="s">
        <v>132</v>
      </c>
      <c r="C61" s="2" t="s">
        <v>133</v>
      </c>
      <c r="D61" s="7">
        <v>0</v>
      </c>
      <c r="E61" s="7">
        <v>0</v>
      </c>
      <c r="F61" s="7">
        <v>0</v>
      </c>
      <c r="G61" s="7">
        <v>120000</v>
      </c>
      <c r="H61" s="9">
        <f t="shared" si="0"/>
        <v>120000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"/>
        <v>0</v>
      </c>
      <c r="O61" s="9">
        <f t="shared" si="2"/>
        <v>120000</v>
      </c>
      <c r="P61" s="2">
        <v>439</v>
      </c>
    </row>
    <row r="62" spans="1:16" ht="13.9" customHeight="1" outlineLevel="2">
      <c r="A62" s="2" t="s">
        <v>13</v>
      </c>
      <c r="B62" s="2" t="s">
        <v>134</v>
      </c>
      <c r="C62" s="2" t="s">
        <v>135</v>
      </c>
      <c r="D62" s="7">
        <v>0</v>
      </c>
      <c r="E62" s="7">
        <v>0</v>
      </c>
      <c r="F62" s="7">
        <v>0</v>
      </c>
      <c r="G62" s="7">
        <v>0</v>
      </c>
      <c r="H62" s="9">
        <f t="shared" si="0"/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"/>
        <v>0</v>
      </c>
      <c r="O62" s="9">
        <f t="shared" si="2"/>
        <v>0</v>
      </c>
      <c r="P62" s="2">
        <v>446</v>
      </c>
    </row>
    <row r="63" spans="1:16" ht="13.9" customHeight="1" outlineLevel="1">
      <c r="A63" s="3" t="s">
        <v>307</v>
      </c>
      <c r="B63" s="2"/>
      <c r="C63" s="2"/>
      <c r="D63" s="8">
        <f t="shared" ref="D63:O63" si="3">SUBTOTAL(9,D2:D62)</f>
        <v>1103761.6400000001</v>
      </c>
      <c r="E63" s="8">
        <f t="shared" si="3"/>
        <v>121417.7</v>
      </c>
      <c r="F63" s="8">
        <f t="shared" si="3"/>
        <v>519083.49999999994</v>
      </c>
      <c r="G63" s="8">
        <f t="shared" si="3"/>
        <v>571520</v>
      </c>
      <c r="H63" s="10">
        <f t="shared" si="3"/>
        <v>2315782.84</v>
      </c>
      <c r="I63" s="8">
        <f t="shared" si="3"/>
        <v>76641.87</v>
      </c>
      <c r="J63" s="8">
        <f t="shared" si="3"/>
        <v>0</v>
      </c>
      <c r="K63" s="8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76641.87</v>
      </c>
      <c r="O63" s="10">
        <f t="shared" si="3"/>
        <v>2392424.71</v>
      </c>
      <c r="P63" s="2"/>
    </row>
    <row r="64" spans="1:16" ht="13.9" customHeight="1" outlineLevel="2">
      <c r="A64" s="2" t="s">
        <v>136</v>
      </c>
      <c r="B64" s="2" t="s">
        <v>137</v>
      </c>
      <c r="C64" s="2" t="s">
        <v>138</v>
      </c>
      <c r="D64" s="7">
        <v>0</v>
      </c>
      <c r="E64" s="7">
        <v>0</v>
      </c>
      <c r="F64" s="7">
        <v>0</v>
      </c>
      <c r="G64" s="7">
        <v>0</v>
      </c>
      <c r="H64" s="9">
        <f t="shared" si="0"/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0</v>
      </c>
      <c r="O64" s="9">
        <f t="shared" si="2"/>
        <v>0</v>
      </c>
      <c r="P64" s="2">
        <v>196</v>
      </c>
    </row>
    <row r="65" spans="1:16" ht="13.9" customHeight="1" outlineLevel="2">
      <c r="A65" s="2" t="s">
        <v>136</v>
      </c>
      <c r="B65" s="2" t="s">
        <v>139</v>
      </c>
      <c r="C65" s="2" t="s">
        <v>140</v>
      </c>
      <c r="D65" s="7">
        <v>0</v>
      </c>
      <c r="E65" s="7">
        <v>0</v>
      </c>
      <c r="F65" s="7">
        <v>0</v>
      </c>
      <c r="G65" s="7">
        <v>0</v>
      </c>
      <c r="H65" s="9">
        <f t="shared" si="0"/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0</v>
      </c>
      <c r="O65" s="9">
        <f t="shared" si="2"/>
        <v>0</v>
      </c>
      <c r="P65" s="2">
        <v>198</v>
      </c>
    </row>
    <row r="66" spans="1:16" ht="13.9" customHeight="1" outlineLevel="2">
      <c r="A66" s="2" t="s">
        <v>136</v>
      </c>
      <c r="B66" s="2" t="s">
        <v>141</v>
      </c>
      <c r="C66" s="2" t="s">
        <v>142</v>
      </c>
      <c r="D66" s="7">
        <v>0</v>
      </c>
      <c r="E66" s="7">
        <v>0</v>
      </c>
      <c r="F66" s="7">
        <v>0</v>
      </c>
      <c r="G66" s="7">
        <v>0</v>
      </c>
      <c r="H66" s="9">
        <f t="shared" si="0"/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0</v>
      </c>
      <c r="O66" s="9">
        <f t="shared" si="2"/>
        <v>0</v>
      </c>
      <c r="P66" s="2">
        <v>200</v>
      </c>
    </row>
    <row r="67" spans="1:16" ht="13.9" customHeight="1" outlineLevel="2">
      <c r="A67" s="2" t="s">
        <v>136</v>
      </c>
      <c r="B67" s="2" t="s">
        <v>143</v>
      </c>
      <c r="C67" s="2" t="s">
        <v>144</v>
      </c>
      <c r="D67" s="7">
        <v>0</v>
      </c>
      <c r="E67" s="7">
        <v>0</v>
      </c>
      <c r="F67" s="7">
        <v>0</v>
      </c>
      <c r="G67" s="7">
        <v>0</v>
      </c>
      <c r="H67" s="9">
        <f t="shared" si="0"/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 t="shared" si="1"/>
        <v>0</v>
      </c>
      <c r="O67" s="9">
        <f t="shared" si="2"/>
        <v>0</v>
      </c>
      <c r="P67" s="2">
        <v>235</v>
      </c>
    </row>
    <row r="68" spans="1:16" ht="13.9" customHeight="1" outlineLevel="2">
      <c r="A68" s="2" t="s">
        <v>136</v>
      </c>
      <c r="B68" s="2" t="s">
        <v>145</v>
      </c>
      <c r="C68" s="2" t="s">
        <v>146</v>
      </c>
      <c r="D68" s="7">
        <v>0</v>
      </c>
      <c r="E68" s="7">
        <v>0</v>
      </c>
      <c r="F68" s="7">
        <v>0</v>
      </c>
      <c r="G68" s="7">
        <v>0</v>
      </c>
      <c r="H68" s="9">
        <f t="shared" ref="H68:H132" si="4">D68+E68+F68+G68</f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f t="shared" ref="N68:N132" si="5">M68+L68+K68+J68+I68</f>
        <v>0</v>
      </c>
      <c r="O68" s="9">
        <f t="shared" ref="O68:O132" si="6">H68+N68</f>
        <v>0</v>
      </c>
      <c r="P68" s="2">
        <v>238</v>
      </c>
    </row>
    <row r="69" spans="1:16" ht="13.9" customHeight="1" outlineLevel="2">
      <c r="A69" s="2" t="s">
        <v>136</v>
      </c>
      <c r="B69" s="2" t="s">
        <v>147</v>
      </c>
      <c r="C69" s="2" t="s">
        <v>148</v>
      </c>
      <c r="D69" s="7">
        <v>0</v>
      </c>
      <c r="E69" s="7">
        <v>0</v>
      </c>
      <c r="F69" s="7">
        <v>0</v>
      </c>
      <c r="G69" s="7">
        <v>0</v>
      </c>
      <c r="H69" s="9">
        <f t="shared" si="4"/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 t="shared" si="5"/>
        <v>0</v>
      </c>
      <c r="O69" s="9">
        <f t="shared" si="6"/>
        <v>0</v>
      </c>
      <c r="P69" s="2">
        <v>243</v>
      </c>
    </row>
    <row r="70" spans="1:16" ht="13.9" customHeight="1" outlineLevel="2">
      <c r="A70" s="2" t="s">
        <v>136</v>
      </c>
      <c r="B70" s="2" t="s">
        <v>149</v>
      </c>
      <c r="C70" s="2" t="s">
        <v>150</v>
      </c>
      <c r="D70" s="7">
        <v>0</v>
      </c>
      <c r="E70" s="7">
        <v>0</v>
      </c>
      <c r="F70" s="7">
        <v>0</v>
      </c>
      <c r="G70" s="7">
        <v>0</v>
      </c>
      <c r="H70" s="9">
        <f t="shared" si="4"/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 t="shared" si="5"/>
        <v>0</v>
      </c>
      <c r="O70" s="9">
        <f t="shared" si="6"/>
        <v>0</v>
      </c>
      <c r="P70" s="2">
        <v>262</v>
      </c>
    </row>
    <row r="71" spans="1:16" ht="13.9" customHeight="1" outlineLevel="2">
      <c r="A71" s="2" t="s">
        <v>136</v>
      </c>
      <c r="B71" s="2" t="s">
        <v>151</v>
      </c>
      <c r="C71" s="2" t="s">
        <v>152</v>
      </c>
      <c r="D71" s="7">
        <v>0</v>
      </c>
      <c r="E71" s="7">
        <v>31302.62</v>
      </c>
      <c r="F71" s="7">
        <v>0</v>
      </c>
      <c r="G71" s="7">
        <v>48834</v>
      </c>
      <c r="H71" s="9">
        <f t="shared" si="4"/>
        <v>80136.62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f t="shared" si="5"/>
        <v>0</v>
      </c>
      <c r="O71" s="9">
        <f t="shared" si="6"/>
        <v>80136.62</v>
      </c>
      <c r="P71" s="2">
        <v>273</v>
      </c>
    </row>
    <row r="72" spans="1:16" ht="13.9" customHeight="1" outlineLevel="2">
      <c r="A72" s="2" t="s">
        <v>136</v>
      </c>
      <c r="B72" s="2" t="s">
        <v>153</v>
      </c>
      <c r="C72" s="2" t="s">
        <v>154</v>
      </c>
      <c r="D72" s="7">
        <v>0</v>
      </c>
      <c r="E72" s="7">
        <v>989.52</v>
      </c>
      <c r="F72" s="7">
        <v>56938.17</v>
      </c>
      <c r="G72" s="7">
        <v>0</v>
      </c>
      <c r="H72" s="9">
        <f t="shared" si="4"/>
        <v>57927.689999999995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 t="shared" si="5"/>
        <v>0</v>
      </c>
      <c r="O72" s="9">
        <f t="shared" si="6"/>
        <v>57927.689999999995</v>
      </c>
      <c r="P72" s="2">
        <v>274</v>
      </c>
    </row>
    <row r="73" spans="1:16" ht="13.9" customHeight="1" outlineLevel="2">
      <c r="A73" s="2" t="s">
        <v>136</v>
      </c>
      <c r="B73" s="2" t="s">
        <v>155</v>
      </c>
      <c r="C73" s="2" t="s">
        <v>156</v>
      </c>
      <c r="D73" s="7">
        <v>0</v>
      </c>
      <c r="E73" s="7">
        <v>3827.24</v>
      </c>
      <c r="F73" s="7">
        <v>0</v>
      </c>
      <c r="G73" s="7">
        <v>19728</v>
      </c>
      <c r="H73" s="9">
        <f t="shared" si="4"/>
        <v>23555.239999999998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 t="shared" si="5"/>
        <v>0</v>
      </c>
      <c r="O73" s="9">
        <f t="shared" si="6"/>
        <v>23555.239999999998</v>
      </c>
      <c r="P73" s="2">
        <v>275</v>
      </c>
    </row>
    <row r="74" spans="1:16" ht="13.9" customHeight="1" outlineLevel="2">
      <c r="A74" s="2" t="s">
        <v>136</v>
      </c>
      <c r="B74" s="2" t="s">
        <v>157</v>
      </c>
      <c r="C74" s="2" t="s">
        <v>158</v>
      </c>
      <c r="D74" s="7">
        <v>0</v>
      </c>
      <c r="E74" s="7">
        <v>0</v>
      </c>
      <c r="F74" s="7">
        <v>33105.199999999997</v>
      </c>
      <c r="G74" s="7">
        <v>0</v>
      </c>
      <c r="H74" s="9">
        <f t="shared" si="4"/>
        <v>33105.199999999997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 t="shared" si="5"/>
        <v>0</v>
      </c>
      <c r="O74" s="9">
        <f t="shared" si="6"/>
        <v>33105.199999999997</v>
      </c>
      <c r="P74" s="2">
        <v>276</v>
      </c>
    </row>
    <row r="75" spans="1:16" ht="13.9" customHeight="1" outlineLevel="2">
      <c r="A75" s="2" t="s">
        <v>136</v>
      </c>
      <c r="B75" s="2" t="s">
        <v>159</v>
      </c>
      <c r="C75" s="2" t="s">
        <v>160</v>
      </c>
      <c r="D75" s="7">
        <v>0</v>
      </c>
      <c r="E75" s="7">
        <v>0</v>
      </c>
      <c r="F75" s="7">
        <v>0</v>
      </c>
      <c r="G75" s="7">
        <v>0</v>
      </c>
      <c r="H75" s="9">
        <f t="shared" si="4"/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f t="shared" si="5"/>
        <v>0</v>
      </c>
      <c r="O75" s="9">
        <f t="shared" si="6"/>
        <v>0</v>
      </c>
      <c r="P75" s="2">
        <v>268</v>
      </c>
    </row>
    <row r="76" spans="1:16" ht="13.9" customHeight="1" outlineLevel="2">
      <c r="A76" s="2" t="s">
        <v>136</v>
      </c>
      <c r="B76" s="2" t="s">
        <v>161</v>
      </c>
      <c r="C76" s="2" t="s">
        <v>162</v>
      </c>
      <c r="D76" s="7">
        <v>0</v>
      </c>
      <c r="E76" s="7">
        <v>0</v>
      </c>
      <c r="F76" s="7">
        <v>51658.48</v>
      </c>
      <c r="G76" s="7">
        <v>0</v>
      </c>
      <c r="H76" s="9">
        <f t="shared" si="4"/>
        <v>51658.48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 t="shared" si="5"/>
        <v>0</v>
      </c>
      <c r="O76" s="9">
        <f t="shared" si="6"/>
        <v>51658.48</v>
      </c>
      <c r="P76" s="2">
        <v>267</v>
      </c>
    </row>
    <row r="77" spans="1:16" ht="13.9" customHeight="1" outlineLevel="2">
      <c r="A77" s="2" t="s">
        <v>136</v>
      </c>
      <c r="B77" s="2" t="s">
        <v>163</v>
      </c>
      <c r="C77" s="2" t="s">
        <v>164</v>
      </c>
      <c r="D77" s="7">
        <v>0</v>
      </c>
      <c r="E77" s="7">
        <v>0</v>
      </c>
      <c r="F77" s="7">
        <v>35299.25</v>
      </c>
      <c r="G77" s="7">
        <v>0</v>
      </c>
      <c r="H77" s="9">
        <f t="shared" si="4"/>
        <v>35299.25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f t="shared" si="5"/>
        <v>0</v>
      </c>
      <c r="O77" s="9">
        <f t="shared" si="6"/>
        <v>35299.25</v>
      </c>
      <c r="P77" s="2">
        <v>269</v>
      </c>
    </row>
    <row r="78" spans="1:16" ht="13.9" customHeight="1" outlineLevel="2">
      <c r="A78" s="2" t="s">
        <v>136</v>
      </c>
      <c r="B78" s="2" t="s">
        <v>165</v>
      </c>
      <c r="C78" s="2" t="s">
        <v>166</v>
      </c>
      <c r="D78" s="7">
        <v>0</v>
      </c>
      <c r="E78" s="7">
        <v>0</v>
      </c>
      <c r="F78" s="7">
        <v>4761.12</v>
      </c>
      <c r="G78" s="7">
        <v>0</v>
      </c>
      <c r="H78" s="9">
        <f t="shared" si="4"/>
        <v>4761.12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5"/>
        <v>0</v>
      </c>
      <c r="O78" s="9">
        <f t="shared" si="6"/>
        <v>4761.12</v>
      </c>
      <c r="P78" s="2">
        <v>298</v>
      </c>
    </row>
    <row r="79" spans="1:16" ht="13.9" customHeight="1" outlineLevel="2">
      <c r="A79" s="2" t="s">
        <v>136</v>
      </c>
      <c r="B79" s="2" t="s">
        <v>167</v>
      </c>
      <c r="C79" s="2" t="s">
        <v>168</v>
      </c>
      <c r="D79" s="7">
        <v>0</v>
      </c>
      <c r="E79" s="7">
        <v>83243.64</v>
      </c>
      <c r="F79" s="7">
        <v>0</v>
      </c>
      <c r="G79" s="7">
        <v>0</v>
      </c>
      <c r="H79" s="9">
        <f t="shared" si="4"/>
        <v>83243.64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 t="shared" si="5"/>
        <v>0</v>
      </c>
      <c r="O79" s="9">
        <f t="shared" si="6"/>
        <v>83243.64</v>
      </c>
      <c r="P79" s="2">
        <v>306</v>
      </c>
    </row>
    <row r="80" spans="1:16" ht="13.9" customHeight="1" outlineLevel="2">
      <c r="A80" s="2" t="s">
        <v>136</v>
      </c>
      <c r="B80" s="2" t="s">
        <v>169</v>
      </c>
      <c r="C80" s="2" t="s">
        <v>170</v>
      </c>
      <c r="D80" s="7">
        <v>0</v>
      </c>
      <c r="E80" s="7">
        <v>0</v>
      </c>
      <c r="F80" s="7">
        <v>81298.92</v>
      </c>
      <c r="G80" s="7">
        <v>6820.8</v>
      </c>
      <c r="H80" s="9">
        <f t="shared" si="4"/>
        <v>88119.72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 t="shared" si="5"/>
        <v>0</v>
      </c>
      <c r="O80" s="9">
        <f t="shared" si="6"/>
        <v>88119.72</v>
      </c>
      <c r="P80" s="2">
        <v>307</v>
      </c>
    </row>
    <row r="81" spans="1:16" ht="13.9" customHeight="1" outlineLevel="2">
      <c r="A81" s="2" t="s">
        <v>136</v>
      </c>
      <c r="B81" s="2" t="s">
        <v>171</v>
      </c>
      <c r="C81" s="2" t="s">
        <v>172</v>
      </c>
      <c r="D81" s="7">
        <v>0</v>
      </c>
      <c r="E81" s="7">
        <v>0</v>
      </c>
      <c r="F81" s="7">
        <v>0</v>
      </c>
      <c r="G81" s="7">
        <v>0</v>
      </c>
      <c r="H81" s="9">
        <f t="shared" si="4"/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f t="shared" si="5"/>
        <v>0</v>
      </c>
      <c r="O81" s="9">
        <f t="shared" si="6"/>
        <v>0</v>
      </c>
      <c r="P81" s="2">
        <v>308</v>
      </c>
    </row>
    <row r="82" spans="1:16" ht="13.9" customHeight="1" outlineLevel="2">
      <c r="A82" s="2" t="s">
        <v>136</v>
      </c>
      <c r="B82" s="2" t="s">
        <v>173</v>
      </c>
      <c r="C82" s="2" t="s">
        <v>174</v>
      </c>
      <c r="D82" s="7">
        <v>0</v>
      </c>
      <c r="E82" s="7">
        <v>0</v>
      </c>
      <c r="F82" s="7">
        <v>28154.01</v>
      </c>
      <c r="G82" s="7">
        <v>0</v>
      </c>
      <c r="H82" s="9">
        <f t="shared" si="4"/>
        <v>28154.01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 t="shared" si="5"/>
        <v>0</v>
      </c>
      <c r="O82" s="9">
        <f t="shared" si="6"/>
        <v>28154.01</v>
      </c>
      <c r="P82" s="2">
        <v>309</v>
      </c>
    </row>
    <row r="83" spans="1:16" ht="13.9" customHeight="1" outlineLevel="2">
      <c r="A83" s="2" t="s">
        <v>136</v>
      </c>
      <c r="B83" s="2" t="s">
        <v>175</v>
      </c>
      <c r="C83" s="2" t="s">
        <v>176</v>
      </c>
      <c r="D83" s="7">
        <v>0</v>
      </c>
      <c r="E83" s="7">
        <v>0</v>
      </c>
      <c r="F83" s="7">
        <v>57811.02</v>
      </c>
      <c r="G83" s="7">
        <v>0</v>
      </c>
      <c r="H83" s="9">
        <f t="shared" si="4"/>
        <v>57811.02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 t="shared" si="5"/>
        <v>0</v>
      </c>
      <c r="O83" s="9">
        <f t="shared" si="6"/>
        <v>57811.02</v>
      </c>
      <c r="P83" s="2">
        <v>310</v>
      </c>
    </row>
    <row r="84" spans="1:16" ht="13.9" customHeight="1" outlineLevel="2">
      <c r="A84" s="2" t="s">
        <v>136</v>
      </c>
      <c r="B84" s="2" t="s">
        <v>177</v>
      </c>
      <c r="C84" s="2" t="s">
        <v>178</v>
      </c>
      <c r="D84" s="7">
        <v>0</v>
      </c>
      <c r="E84" s="7">
        <v>11136.78</v>
      </c>
      <c r="F84" s="7">
        <v>112686.54</v>
      </c>
      <c r="G84" s="7">
        <v>69000</v>
      </c>
      <c r="H84" s="9">
        <f t="shared" si="4"/>
        <v>192823.32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f t="shared" si="5"/>
        <v>0</v>
      </c>
      <c r="O84" s="9">
        <f t="shared" si="6"/>
        <v>192823.32</v>
      </c>
      <c r="P84" s="2">
        <v>311</v>
      </c>
    </row>
    <row r="85" spans="1:16" ht="13.9" customHeight="1" outlineLevel="2">
      <c r="A85" s="2" t="s">
        <v>136</v>
      </c>
      <c r="B85" s="2" t="s">
        <v>179</v>
      </c>
      <c r="C85" s="2" t="s">
        <v>180</v>
      </c>
      <c r="D85" s="7">
        <v>0</v>
      </c>
      <c r="E85" s="7">
        <v>0</v>
      </c>
      <c r="F85" s="7">
        <v>74072.100000000006</v>
      </c>
      <c r="G85" s="7">
        <v>0</v>
      </c>
      <c r="H85" s="9">
        <f t="shared" si="4"/>
        <v>74072.100000000006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f t="shared" si="5"/>
        <v>0</v>
      </c>
      <c r="O85" s="9">
        <f t="shared" si="6"/>
        <v>74072.100000000006</v>
      </c>
      <c r="P85" s="2">
        <v>312</v>
      </c>
    </row>
    <row r="86" spans="1:16" ht="13.9" customHeight="1" outlineLevel="2">
      <c r="A86" s="2" t="s">
        <v>136</v>
      </c>
      <c r="B86" s="2" t="s">
        <v>181</v>
      </c>
      <c r="C86" s="2" t="s">
        <v>182</v>
      </c>
      <c r="D86" s="7">
        <v>0</v>
      </c>
      <c r="E86" s="7">
        <v>13045.88</v>
      </c>
      <c r="F86" s="7">
        <v>0</v>
      </c>
      <c r="G86" s="7">
        <v>0</v>
      </c>
      <c r="H86" s="9">
        <f t="shared" si="4"/>
        <v>13045.88</v>
      </c>
      <c r="I86" s="7">
        <v>0</v>
      </c>
      <c r="J86" s="7">
        <v>0</v>
      </c>
      <c r="K86" s="7">
        <v>1857.34</v>
      </c>
      <c r="L86" s="7">
        <v>0</v>
      </c>
      <c r="M86" s="7">
        <v>0</v>
      </c>
      <c r="N86" s="7">
        <f t="shared" si="5"/>
        <v>1857.34</v>
      </c>
      <c r="O86" s="9">
        <f t="shared" si="6"/>
        <v>14903.22</v>
      </c>
      <c r="P86" s="2">
        <v>314</v>
      </c>
    </row>
    <row r="87" spans="1:16" ht="13.9" customHeight="1" outlineLevel="2">
      <c r="A87" s="2" t="s">
        <v>136</v>
      </c>
      <c r="B87" s="2" t="s">
        <v>183</v>
      </c>
      <c r="C87" s="2" t="s">
        <v>184</v>
      </c>
      <c r="D87" s="7">
        <v>0</v>
      </c>
      <c r="E87" s="7">
        <v>0</v>
      </c>
      <c r="F87" s="7">
        <v>25921.4</v>
      </c>
      <c r="G87" s="7">
        <v>0</v>
      </c>
      <c r="H87" s="9">
        <f t="shared" si="4"/>
        <v>25921.4</v>
      </c>
      <c r="I87" s="7">
        <v>0</v>
      </c>
      <c r="J87" s="7">
        <v>55448</v>
      </c>
      <c r="K87" s="7">
        <v>0</v>
      </c>
      <c r="L87" s="7">
        <v>0</v>
      </c>
      <c r="M87" s="7">
        <v>0</v>
      </c>
      <c r="N87" s="7">
        <f t="shared" si="5"/>
        <v>55448</v>
      </c>
      <c r="O87" s="9">
        <f t="shared" si="6"/>
        <v>81369.399999999994</v>
      </c>
      <c r="P87" s="2">
        <v>317</v>
      </c>
    </row>
    <row r="88" spans="1:16" ht="13.9" customHeight="1" outlineLevel="2">
      <c r="A88" s="2" t="s">
        <v>136</v>
      </c>
      <c r="B88" s="2" t="s">
        <v>185</v>
      </c>
      <c r="C88" s="2" t="s">
        <v>186</v>
      </c>
      <c r="D88" s="7">
        <v>0</v>
      </c>
      <c r="E88" s="7">
        <v>0</v>
      </c>
      <c r="F88" s="7">
        <v>0</v>
      </c>
      <c r="G88" s="7">
        <v>0</v>
      </c>
      <c r="H88" s="9">
        <f t="shared" si="4"/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f t="shared" si="5"/>
        <v>0</v>
      </c>
      <c r="O88" s="9">
        <f t="shared" si="6"/>
        <v>0</v>
      </c>
      <c r="P88" s="2">
        <v>316</v>
      </c>
    </row>
    <row r="89" spans="1:16" ht="13.9" customHeight="1" outlineLevel="2">
      <c r="A89" s="2" t="s">
        <v>136</v>
      </c>
      <c r="B89" s="2" t="s">
        <v>187</v>
      </c>
      <c r="C89" s="2" t="s">
        <v>188</v>
      </c>
      <c r="D89" s="7">
        <v>0</v>
      </c>
      <c r="E89" s="7">
        <v>0</v>
      </c>
      <c r="F89" s="7">
        <v>96795.16</v>
      </c>
      <c r="G89" s="7">
        <v>0</v>
      </c>
      <c r="H89" s="9">
        <f t="shared" si="4"/>
        <v>96795.16</v>
      </c>
      <c r="I89" s="7">
        <v>0</v>
      </c>
      <c r="J89" s="7">
        <v>15129</v>
      </c>
      <c r="K89" s="7">
        <v>0</v>
      </c>
      <c r="L89" s="7">
        <v>0</v>
      </c>
      <c r="M89" s="7">
        <v>0</v>
      </c>
      <c r="N89" s="7">
        <f t="shared" si="5"/>
        <v>15129</v>
      </c>
      <c r="O89" s="9">
        <f t="shared" si="6"/>
        <v>111924.16</v>
      </c>
      <c r="P89" s="2">
        <v>313</v>
      </c>
    </row>
    <row r="90" spans="1:16" ht="13.9" customHeight="1" outlineLevel="2">
      <c r="A90" s="2" t="s">
        <v>136</v>
      </c>
      <c r="B90" s="2" t="s">
        <v>189</v>
      </c>
      <c r="C90" s="2" t="s">
        <v>190</v>
      </c>
      <c r="D90" s="7">
        <v>0</v>
      </c>
      <c r="E90" s="7">
        <v>0</v>
      </c>
      <c r="F90" s="7">
        <v>0</v>
      </c>
      <c r="G90" s="7">
        <v>0</v>
      </c>
      <c r="H90" s="9">
        <f t="shared" si="4"/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f t="shared" si="5"/>
        <v>0</v>
      </c>
      <c r="O90" s="9">
        <f t="shared" si="6"/>
        <v>0</v>
      </c>
      <c r="P90" s="2">
        <v>383</v>
      </c>
    </row>
    <row r="91" spans="1:16" ht="13.9" customHeight="1" outlineLevel="2">
      <c r="A91" s="2" t="s">
        <v>136</v>
      </c>
      <c r="B91" s="2" t="s">
        <v>191</v>
      </c>
      <c r="C91" s="2" t="s">
        <v>192</v>
      </c>
      <c r="D91" s="7">
        <v>0</v>
      </c>
      <c r="E91" s="7">
        <v>0</v>
      </c>
      <c r="F91" s="7">
        <v>0</v>
      </c>
      <c r="G91" s="7">
        <v>0</v>
      </c>
      <c r="H91" s="9">
        <f t="shared" si="4"/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f t="shared" si="5"/>
        <v>0</v>
      </c>
      <c r="O91" s="9">
        <f t="shared" si="6"/>
        <v>0</v>
      </c>
      <c r="P91" s="2">
        <v>385</v>
      </c>
    </row>
    <row r="92" spans="1:16" ht="13.9" customHeight="1" outlineLevel="2">
      <c r="A92" s="2" t="s">
        <v>136</v>
      </c>
      <c r="B92" s="2" t="s">
        <v>193</v>
      </c>
      <c r="C92" s="2" t="s">
        <v>194</v>
      </c>
      <c r="D92" s="7">
        <v>0</v>
      </c>
      <c r="E92" s="7">
        <v>0</v>
      </c>
      <c r="F92" s="7">
        <v>0</v>
      </c>
      <c r="G92" s="7">
        <v>6000</v>
      </c>
      <c r="H92" s="9">
        <f t="shared" si="4"/>
        <v>6000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f t="shared" si="5"/>
        <v>0</v>
      </c>
      <c r="O92" s="9">
        <f t="shared" si="6"/>
        <v>6000</v>
      </c>
      <c r="P92" s="2">
        <v>384</v>
      </c>
    </row>
    <row r="93" spans="1:16" ht="13.9" customHeight="1" outlineLevel="2">
      <c r="A93" s="2" t="s">
        <v>136</v>
      </c>
      <c r="B93" s="2" t="s">
        <v>195</v>
      </c>
      <c r="C93" s="2" t="s">
        <v>196</v>
      </c>
      <c r="D93" s="7">
        <v>0</v>
      </c>
      <c r="E93" s="7">
        <v>0</v>
      </c>
      <c r="F93" s="7">
        <v>4623.8100000000004</v>
      </c>
      <c r="G93" s="7">
        <v>0</v>
      </c>
      <c r="H93" s="9">
        <f t="shared" si="4"/>
        <v>4623.8100000000004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f t="shared" si="5"/>
        <v>0</v>
      </c>
      <c r="O93" s="9">
        <f t="shared" si="6"/>
        <v>4623.8100000000004</v>
      </c>
      <c r="P93" s="2">
        <v>372</v>
      </c>
    </row>
    <row r="94" spans="1:16" ht="13.9" customHeight="1" outlineLevel="2">
      <c r="A94" s="2" t="s">
        <v>136</v>
      </c>
      <c r="B94" s="2" t="s">
        <v>197</v>
      </c>
      <c r="C94" s="2" t="s">
        <v>198</v>
      </c>
      <c r="D94" s="7">
        <v>0</v>
      </c>
      <c r="E94" s="7">
        <v>17037.740000000002</v>
      </c>
      <c r="F94" s="7">
        <v>0</v>
      </c>
      <c r="G94" s="7">
        <v>0</v>
      </c>
      <c r="H94" s="9">
        <f t="shared" si="4"/>
        <v>17037.740000000002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 t="shared" si="5"/>
        <v>0</v>
      </c>
      <c r="O94" s="9">
        <f t="shared" si="6"/>
        <v>17037.740000000002</v>
      </c>
      <c r="P94" s="2">
        <v>373</v>
      </c>
    </row>
    <row r="95" spans="1:16" ht="13.9" customHeight="1" outlineLevel="2">
      <c r="A95" s="2" t="s">
        <v>136</v>
      </c>
      <c r="B95" s="2" t="s">
        <v>199</v>
      </c>
      <c r="C95" s="2" t="s">
        <v>200</v>
      </c>
      <c r="D95" s="7">
        <v>0</v>
      </c>
      <c r="E95" s="7">
        <v>0</v>
      </c>
      <c r="F95" s="7">
        <v>0</v>
      </c>
      <c r="G95" s="7">
        <v>0</v>
      </c>
      <c r="H95" s="9">
        <f t="shared" si="4"/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f t="shared" si="5"/>
        <v>0</v>
      </c>
      <c r="O95" s="9">
        <f t="shared" si="6"/>
        <v>0</v>
      </c>
      <c r="P95" s="2">
        <v>374</v>
      </c>
    </row>
    <row r="96" spans="1:16" ht="13.9" customHeight="1" outlineLevel="2">
      <c r="A96" s="2" t="s">
        <v>136</v>
      </c>
      <c r="B96" s="2" t="s">
        <v>201</v>
      </c>
      <c r="C96" s="2" t="s">
        <v>202</v>
      </c>
      <c r="D96" s="7">
        <v>0</v>
      </c>
      <c r="E96" s="7">
        <v>0</v>
      </c>
      <c r="F96" s="7">
        <v>34471.47</v>
      </c>
      <c r="G96" s="7">
        <v>31028.400000000001</v>
      </c>
      <c r="H96" s="9">
        <f t="shared" si="4"/>
        <v>65499.87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f t="shared" si="5"/>
        <v>0</v>
      </c>
      <c r="O96" s="9">
        <f t="shared" si="6"/>
        <v>65499.87</v>
      </c>
      <c r="P96" s="2">
        <v>375</v>
      </c>
    </row>
    <row r="97" spans="1:16" ht="13.9" customHeight="1" outlineLevel="2">
      <c r="A97" s="2" t="s">
        <v>136</v>
      </c>
      <c r="B97" s="2" t="s">
        <v>203</v>
      </c>
      <c r="C97" s="2" t="s">
        <v>204</v>
      </c>
      <c r="D97" s="7">
        <v>0</v>
      </c>
      <c r="E97" s="7">
        <v>1909.07</v>
      </c>
      <c r="F97" s="7">
        <v>11198.02</v>
      </c>
      <c r="G97" s="7">
        <v>44818.8</v>
      </c>
      <c r="H97" s="9">
        <f t="shared" si="4"/>
        <v>57925.89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f t="shared" si="5"/>
        <v>0</v>
      </c>
      <c r="O97" s="9">
        <f t="shared" si="6"/>
        <v>57925.89</v>
      </c>
      <c r="P97" s="2">
        <v>376</v>
      </c>
    </row>
    <row r="98" spans="1:16" ht="13.9" customHeight="1" outlineLevel="2">
      <c r="A98" s="2" t="s">
        <v>136</v>
      </c>
      <c r="B98" s="2" t="s">
        <v>205</v>
      </c>
      <c r="C98" s="2" t="s">
        <v>206</v>
      </c>
      <c r="D98" s="7">
        <v>0</v>
      </c>
      <c r="E98" s="7">
        <v>0</v>
      </c>
      <c r="F98" s="7">
        <v>15382.23</v>
      </c>
      <c r="G98" s="7">
        <v>0</v>
      </c>
      <c r="H98" s="9">
        <f t="shared" si="4"/>
        <v>15382.23</v>
      </c>
      <c r="I98" s="7">
        <v>9457</v>
      </c>
      <c r="J98" s="7">
        <v>0</v>
      </c>
      <c r="K98" s="7">
        <v>0</v>
      </c>
      <c r="L98" s="7">
        <v>0</v>
      </c>
      <c r="M98" s="7">
        <v>0</v>
      </c>
      <c r="N98" s="7">
        <f t="shared" si="5"/>
        <v>9457</v>
      </c>
      <c r="O98" s="9">
        <f t="shared" si="6"/>
        <v>24839.23</v>
      </c>
      <c r="P98" s="2">
        <v>386</v>
      </c>
    </row>
    <row r="99" spans="1:16" ht="13.9" customHeight="1" outlineLevel="2">
      <c r="A99" s="2" t="s">
        <v>136</v>
      </c>
      <c r="B99" s="2" t="s">
        <v>207</v>
      </c>
      <c r="C99" s="2" t="s">
        <v>208</v>
      </c>
      <c r="D99" s="7">
        <v>0</v>
      </c>
      <c r="E99" s="7">
        <v>0</v>
      </c>
      <c r="F99" s="7">
        <v>18656.11</v>
      </c>
      <c r="G99" s="7">
        <v>0</v>
      </c>
      <c r="H99" s="9">
        <f t="shared" si="4"/>
        <v>18656.11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f t="shared" si="5"/>
        <v>0</v>
      </c>
      <c r="O99" s="9">
        <f t="shared" si="6"/>
        <v>18656.11</v>
      </c>
      <c r="P99" s="2">
        <v>382</v>
      </c>
    </row>
    <row r="100" spans="1:16" ht="13.9" customHeight="1" outlineLevel="2">
      <c r="A100" s="2" t="s">
        <v>136</v>
      </c>
      <c r="B100" s="2" t="s">
        <v>209</v>
      </c>
      <c r="C100" s="2" t="s">
        <v>210</v>
      </c>
      <c r="D100" s="7">
        <v>0</v>
      </c>
      <c r="E100" s="7">
        <v>0</v>
      </c>
      <c r="F100" s="7">
        <v>0</v>
      </c>
      <c r="G100" s="7">
        <v>0</v>
      </c>
      <c r="H100" s="9">
        <f t="shared" si="4"/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f t="shared" si="5"/>
        <v>0</v>
      </c>
      <c r="O100" s="9">
        <f t="shared" si="6"/>
        <v>0</v>
      </c>
      <c r="P100" s="2">
        <v>381</v>
      </c>
    </row>
    <row r="101" spans="1:16" ht="13.9" customHeight="1" outlineLevel="2">
      <c r="A101" s="2" t="s">
        <v>136</v>
      </c>
      <c r="B101" s="2" t="s">
        <v>211</v>
      </c>
      <c r="C101" s="2" t="s">
        <v>212</v>
      </c>
      <c r="D101" s="7">
        <v>0</v>
      </c>
      <c r="E101" s="7">
        <v>0</v>
      </c>
      <c r="F101" s="7">
        <v>20831.32</v>
      </c>
      <c r="G101" s="7">
        <v>0</v>
      </c>
      <c r="H101" s="9">
        <f t="shared" si="4"/>
        <v>20831.32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f t="shared" si="5"/>
        <v>0</v>
      </c>
      <c r="O101" s="9">
        <f t="shared" si="6"/>
        <v>20831.32</v>
      </c>
      <c r="P101" s="2">
        <v>379</v>
      </c>
    </row>
    <row r="102" spans="1:16" ht="13.9" customHeight="1" outlineLevel="2">
      <c r="A102" s="2" t="s">
        <v>136</v>
      </c>
      <c r="B102" s="2" t="s">
        <v>213</v>
      </c>
      <c r="C102" s="2" t="s">
        <v>214</v>
      </c>
      <c r="D102" s="7">
        <v>0</v>
      </c>
      <c r="E102" s="7">
        <v>0</v>
      </c>
      <c r="F102" s="7">
        <v>34886.32</v>
      </c>
      <c r="G102" s="7">
        <v>0</v>
      </c>
      <c r="H102" s="9">
        <f t="shared" si="4"/>
        <v>34886.32</v>
      </c>
      <c r="I102" s="7">
        <v>16760.77</v>
      </c>
      <c r="J102" s="7">
        <v>0</v>
      </c>
      <c r="K102" s="7">
        <v>0</v>
      </c>
      <c r="L102" s="7">
        <v>0</v>
      </c>
      <c r="M102" s="7">
        <v>0</v>
      </c>
      <c r="N102" s="7">
        <f t="shared" si="5"/>
        <v>16760.77</v>
      </c>
      <c r="O102" s="9">
        <f t="shared" si="6"/>
        <v>51647.09</v>
      </c>
      <c r="P102" s="2">
        <v>380</v>
      </c>
    </row>
    <row r="103" spans="1:16" ht="13.9" customHeight="1" outlineLevel="2">
      <c r="A103" s="2" t="s">
        <v>136</v>
      </c>
      <c r="B103" s="2" t="s">
        <v>215</v>
      </c>
      <c r="C103" s="2" t="s">
        <v>216</v>
      </c>
      <c r="D103" s="7">
        <v>0</v>
      </c>
      <c r="E103" s="7">
        <v>42067.31</v>
      </c>
      <c r="F103" s="7">
        <v>32898.57</v>
      </c>
      <c r="G103" s="7">
        <v>0</v>
      </c>
      <c r="H103" s="9">
        <f t="shared" si="4"/>
        <v>74965.88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f t="shared" si="5"/>
        <v>0</v>
      </c>
      <c r="O103" s="9">
        <f t="shared" si="6"/>
        <v>74965.88</v>
      </c>
      <c r="P103" s="2">
        <v>387</v>
      </c>
    </row>
    <row r="104" spans="1:16" ht="13.9" customHeight="1" outlineLevel="2">
      <c r="A104" s="2" t="s">
        <v>136</v>
      </c>
      <c r="B104" s="2" t="s">
        <v>217</v>
      </c>
      <c r="C104" s="2" t="s">
        <v>218</v>
      </c>
      <c r="D104" s="7">
        <v>0</v>
      </c>
      <c r="E104" s="7">
        <v>0</v>
      </c>
      <c r="F104" s="7">
        <v>1701.8</v>
      </c>
      <c r="G104" s="7">
        <v>0</v>
      </c>
      <c r="H104" s="9">
        <f t="shared" si="4"/>
        <v>1701.8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f t="shared" si="5"/>
        <v>0</v>
      </c>
      <c r="O104" s="9">
        <f t="shared" si="6"/>
        <v>1701.8</v>
      </c>
      <c r="P104" s="2">
        <v>403</v>
      </c>
    </row>
    <row r="105" spans="1:16" ht="13.9" customHeight="1" outlineLevel="2">
      <c r="A105" s="2" t="s">
        <v>136</v>
      </c>
      <c r="B105" s="2" t="s">
        <v>219</v>
      </c>
      <c r="C105" s="2" t="s">
        <v>220</v>
      </c>
      <c r="D105" s="7">
        <v>0</v>
      </c>
      <c r="E105" s="7">
        <v>0</v>
      </c>
      <c r="F105" s="7">
        <v>-10.24</v>
      </c>
      <c r="G105" s="7">
        <v>0</v>
      </c>
      <c r="H105" s="9">
        <f t="shared" si="4"/>
        <v>-10.24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f t="shared" si="5"/>
        <v>0</v>
      </c>
      <c r="O105" s="9">
        <f t="shared" si="6"/>
        <v>-10.24</v>
      </c>
      <c r="P105" s="2">
        <v>406</v>
      </c>
    </row>
    <row r="106" spans="1:16" ht="13.9" customHeight="1" outlineLevel="2">
      <c r="A106" s="2" t="s">
        <v>136</v>
      </c>
      <c r="B106" s="2" t="s">
        <v>221</v>
      </c>
      <c r="C106" s="2" t="s">
        <v>222</v>
      </c>
      <c r="D106" s="7">
        <v>0</v>
      </c>
      <c r="E106" s="7">
        <v>0</v>
      </c>
      <c r="F106" s="7">
        <v>68045.61</v>
      </c>
      <c r="G106" s="7">
        <v>86190</v>
      </c>
      <c r="H106" s="9">
        <f t="shared" si="4"/>
        <v>154235.60999999999</v>
      </c>
      <c r="I106" s="7">
        <v>25882.5</v>
      </c>
      <c r="J106" s="7">
        <v>0</v>
      </c>
      <c r="K106" s="7">
        <v>0</v>
      </c>
      <c r="L106" s="7">
        <v>0</v>
      </c>
      <c r="M106" s="7">
        <v>32517.9</v>
      </c>
      <c r="N106" s="7">
        <f t="shared" si="5"/>
        <v>58400.4</v>
      </c>
      <c r="O106" s="9">
        <f t="shared" si="6"/>
        <v>212636.00999999998</v>
      </c>
      <c r="P106" s="2">
        <v>422</v>
      </c>
    </row>
    <row r="107" spans="1:16" ht="13.9" customHeight="1" outlineLevel="2">
      <c r="A107" s="2" t="s">
        <v>136</v>
      </c>
      <c r="B107" s="2" t="s">
        <v>223</v>
      </c>
      <c r="C107" s="2" t="s">
        <v>224</v>
      </c>
      <c r="D107" s="7">
        <v>0</v>
      </c>
      <c r="E107" s="7">
        <v>0</v>
      </c>
      <c r="F107" s="7">
        <v>3.48</v>
      </c>
      <c r="G107" s="7">
        <v>0</v>
      </c>
      <c r="H107" s="9">
        <f t="shared" si="4"/>
        <v>3.48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f t="shared" si="5"/>
        <v>0</v>
      </c>
      <c r="O107" s="9">
        <f t="shared" si="6"/>
        <v>3.48</v>
      </c>
      <c r="P107" s="2">
        <v>435</v>
      </c>
    </row>
    <row r="108" spans="1:16" ht="13.9" customHeight="1" outlineLevel="2">
      <c r="A108" s="2" t="s">
        <v>136</v>
      </c>
      <c r="B108" s="2" t="s">
        <v>225</v>
      </c>
      <c r="C108" s="2" t="s">
        <v>226</v>
      </c>
      <c r="D108" s="7">
        <v>0</v>
      </c>
      <c r="E108" s="7">
        <v>3464.37</v>
      </c>
      <c r="F108" s="7">
        <v>18290.419999999998</v>
      </c>
      <c r="G108" s="7">
        <v>0</v>
      </c>
      <c r="H108" s="9">
        <f t="shared" si="4"/>
        <v>21754.789999999997</v>
      </c>
      <c r="I108" s="7">
        <v>0</v>
      </c>
      <c r="J108" s="7">
        <v>46633.55</v>
      </c>
      <c r="K108" s="7">
        <v>84461.47</v>
      </c>
      <c r="L108" s="7">
        <v>0</v>
      </c>
      <c r="M108" s="7">
        <v>0</v>
      </c>
      <c r="N108" s="7">
        <f t="shared" si="5"/>
        <v>131095.02000000002</v>
      </c>
      <c r="O108" s="9">
        <f t="shared" si="6"/>
        <v>152849.81000000003</v>
      </c>
      <c r="P108" s="2">
        <v>436</v>
      </c>
    </row>
    <row r="109" spans="1:16" ht="13.9" customHeight="1" outlineLevel="2">
      <c r="A109" s="2" t="s">
        <v>136</v>
      </c>
      <c r="B109" s="2" t="s">
        <v>227</v>
      </c>
      <c r="C109" s="2" t="s">
        <v>228</v>
      </c>
      <c r="D109" s="7">
        <v>0</v>
      </c>
      <c r="E109" s="7">
        <v>0</v>
      </c>
      <c r="F109" s="7">
        <v>3.48</v>
      </c>
      <c r="G109" s="7">
        <v>0</v>
      </c>
      <c r="H109" s="9">
        <f t="shared" si="4"/>
        <v>3.48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f t="shared" si="5"/>
        <v>0</v>
      </c>
      <c r="O109" s="9">
        <f t="shared" si="6"/>
        <v>3.48</v>
      </c>
      <c r="P109" s="2">
        <v>437</v>
      </c>
    </row>
    <row r="110" spans="1:16" ht="13.9" customHeight="1" outlineLevel="2">
      <c r="A110" s="2" t="s">
        <v>136</v>
      </c>
      <c r="B110" s="2" t="s">
        <v>229</v>
      </c>
      <c r="C110" s="2" t="s">
        <v>230</v>
      </c>
      <c r="D110" s="7">
        <v>0</v>
      </c>
      <c r="E110" s="7">
        <v>0</v>
      </c>
      <c r="F110" s="7">
        <v>31218.14</v>
      </c>
      <c r="G110" s="7">
        <v>20685.599999999999</v>
      </c>
      <c r="H110" s="9">
        <f t="shared" si="4"/>
        <v>51903.74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f t="shared" si="5"/>
        <v>0</v>
      </c>
      <c r="O110" s="9">
        <f t="shared" si="6"/>
        <v>51903.74</v>
      </c>
      <c r="P110" s="2">
        <v>441</v>
      </c>
    </row>
    <row r="111" spans="1:16" ht="13.9" customHeight="1" outlineLevel="2">
      <c r="A111" s="2" t="s">
        <v>136</v>
      </c>
      <c r="B111" s="2" t="s">
        <v>231</v>
      </c>
      <c r="C111" s="2" t="s">
        <v>232</v>
      </c>
      <c r="D111" s="7">
        <v>0</v>
      </c>
      <c r="E111" s="7">
        <v>15472.08</v>
      </c>
      <c r="F111" s="7">
        <v>34356.85</v>
      </c>
      <c r="G111" s="7">
        <v>0</v>
      </c>
      <c r="H111" s="9">
        <f t="shared" si="4"/>
        <v>49828.93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f t="shared" si="5"/>
        <v>0</v>
      </c>
      <c r="O111" s="9">
        <f t="shared" si="6"/>
        <v>49828.93</v>
      </c>
      <c r="P111" s="2">
        <v>442</v>
      </c>
    </row>
    <row r="112" spans="1:16" ht="13.9" customHeight="1" outlineLevel="2">
      <c r="A112" s="2" t="s">
        <v>136</v>
      </c>
      <c r="B112" s="2" t="s">
        <v>233</v>
      </c>
      <c r="C112" s="2" t="s">
        <v>234</v>
      </c>
      <c r="D112" s="7">
        <v>0</v>
      </c>
      <c r="E112" s="7">
        <v>0</v>
      </c>
      <c r="F112" s="7">
        <v>20010.439999999999</v>
      </c>
      <c r="G112" s="7">
        <v>0</v>
      </c>
      <c r="H112" s="9">
        <f t="shared" si="4"/>
        <v>20010.439999999999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f t="shared" si="5"/>
        <v>0</v>
      </c>
      <c r="O112" s="9">
        <f t="shared" si="6"/>
        <v>20010.439999999999</v>
      </c>
      <c r="P112" s="2">
        <v>443</v>
      </c>
    </row>
    <row r="113" spans="1:16" ht="13.9" customHeight="1" outlineLevel="2">
      <c r="A113" s="2" t="s">
        <v>136</v>
      </c>
      <c r="B113" s="2" t="s">
        <v>235</v>
      </c>
      <c r="C113" s="2" t="s">
        <v>236</v>
      </c>
      <c r="D113" s="7">
        <v>0</v>
      </c>
      <c r="E113" s="7">
        <v>0</v>
      </c>
      <c r="F113" s="7">
        <v>0</v>
      </c>
      <c r="G113" s="7">
        <v>0</v>
      </c>
      <c r="H113" s="9">
        <f t="shared" si="4"/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f t="shared" si="5"/>
        <v>0</v>
      </c>
      <c r="O113" s="9">
        <f t="shared" si="6"/>
        <v>0</v>
      </c>
      <c r="P113" s="2">
        <v>440</v>
      </c>
    </row>
    <row r="114" spans="1:16" ht="13.9" customHeight="1" outlineLevel="2">
      <c r="A114" s="2" t="s">
        <v>136</v>
      </c>
      <c r="B114" s="2" t="s">
        <v>237</v>
      </c>
      <c r="C114" s="2" t="s">
        <v>238</v>
      </c>
      <c r="D114" s="7">
        <v>0</v>
      </c>
      <c r="E114" s="7">
        <v>0</v>
      </c>
      <c r="F114" s="7">
        <v>3.48</v>
      </c>
      <c r="G114" s="7">
        <v>0</v>
      </c>
      <c r="H114" s="9">
        <f t="shared" si="4"/>
        <v>3.48</v>
      </c>
      <c r="I114" s="7">
        <v>0</v>
      </c>
      <c r="J114" s="7">
        <v>49999.9</v>
      </c>
      <c r="K114" s="7">
        <v>0</v>
      </c>
      <c r="L114" s="7">
        <v>0</v>
      </c>
      <c r="M114" s="7">
        <v>0</v>
      </c>
      <c r="N114" s="7">
        <f t="shared" si="5"/>
        <v>49999.9</v>
      </c>
      <c r="O114" s="9">
        <f t="shared" si="6"/>
        <v>50003.380000000005</v>
      </c>
      <c r="P114" s="2">
        <v>428</v>
      </c>
    </row>
    <row r="115" spans="1:16" ht="13.9" customHeight="1" outlineLevel="2">
      <c r="A115" s="2" t="s">
        <v>136</v>
      </c>
      <c r="B115" s="2" t="s">
        <v>239</v>
      </c>
      <c r="C115" s="2" t="s">
        <v>240</v>
      </c>
      <c r="D115" s="7">
        <v>0</v>
      </c>
      <c r="E115" s="7">
        <v>0</v>
      </c>
      <c r="F115" s="7">
        <v>17.399999999999999</v>
      </c>
      <c r="G115" s="7">
        <v>0</v>
      </c>
      <c r="H115" s="9">
        <f t="shared" si="4"/>
        <v>17.399999999999999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f t="shared" si="5"/>
        <v>0</v>
      </c>
      <c r="O115" s="9">
        <f t="shared" si="6"/>
        <v>17.399999999999999</v>
      </c>
      <c r="P115" s="2">
        <v>431</v>
      </c>
    </row>
    <row r="116" spans="1:16" ht="13.9" customHeight="1" outlineLevel="2">
      <c r="A116" s="2" t="s">
        <v>136</v>
      </c>
      <c r="B116" s="2" t="s">
        <v>241</v>
      </c>
      <c r="C116" s="2" t="s">
        <v>242</v>
      </c>
      <c r="D116" s="7">
        <v>0</v>
      </c>
      <c r="E116" s="7">
        <v>0</v>
      </c>
      <c r="F116" s="7">
        <v>3.48</v>
      </c>
      <c r="G116" s="7">
        <v>0</v>
      </c>
      <c r="H116" s="9">
        <f t="shared" si="4"/>
        <v>3.48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f t="shared" si="5"/>
        <v>0</v>
      </c>
      <c r="O116" s="9">
        <f t="shared" si="6"/>
        <v>3.48</v>
      </c>
      <c r="P116" s="2">
        <v>433</v>
      </c>
    </row>
    <row r="117" spans="1:16" ht="13.9" customHeight="1" outlineLevel="2">
      <c r="A117" s="2" t="s">
        <v>136</v>
      </c>
      <c r="B117" s="2" t="s">
        <v>243</v>
      </c>
      <c r="C117" s="2" t="s">
        <v>244</v>
      </c>
      <c r="D117" s="7">
        <v>0</v>
      </c>
      <c r="E117" s="7">
        <v>0</v>
      </c>
      <c r="F117" s="7">
        <v>3.48</v>
      </c>
      <c r="G117" s="7">
        <v>0</v>
      </c>
      <c r="H117" s="9">
        <f t="shared" si="4"/>
        <v>3.48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f t="shared" si="5"/>
        <v>0</v>
      </c>
      <c r="O117" s="9">
        <f t="shared" si="6"/>
        <v>3.48</v>
      </c>
      <c r="P117" s="2">
        <v>432</v>
      </c>
    </row>
    <row r="118" spans="1:16" ht="13.9" customHeight="1" outlineLevel="1">
      <c r="A118" s="3" t="s">
        <v>308</v>
      </c>
      <c r="B118" s="2"/>
      <c r="C118" s="2"/>
      <c r="D118" s="8">
        <f t="shared" ref="D118:O118" si="7">SUBTOTAL(9,D64:D117)</f>
        <v>0</v>
      </c>
      <c r="E118" s="8">
        <f t="shared" si="7"/>
        <v>223496.24999999997</v>
      </c>
      <c r="F118" s="8">
        <f t="shared" si="7"/>
        <v>1005097.0399999999</v>
      </c>
      <c r="G118" s="8">
        <f t="shared" si="7"/>
        <v>333105.59999999998</v>
      </c>
      <c r="H118" s="10">
        <f t="shared" si="7"/>
        <v>1561698.8900000001</v>
      </c>
      <c r="I118" s="8">
        <f t="shared" si="7"/>
        <v>52100.270000000004</v>
      </c>
      <c r="J118" s="8">
        <f t="shared" si="7"/>
        <v>167210.45000000001</v>
      </c>
      <c r="K118" s="8">
        <f t="shared" si="7"/>
        <v>86318.81</v>
      </c>
      <c r="L118" s="8">
        <f t="shared" si="7"/>
        <v>0</v>
      </c>
      <c r="M118" s="8">
        <f t="shared" si="7"/>
        <v>32517.9</v>
      </c>
      <c r="N118" s="8">
        <f t="shared" si="7"/>
        <v>338147.43000000005</v>
      </c>
      <c r="O118" s="10">
        <f t="shared" si="7"/>
        <v>1899846.3200000003</v>
      </c>
      <c r="P118" s="2"/>
    </row>
    <row r="119" spans="1:16" ht="13.9" customHeight="1" outlineLevel="2">
      <c r="A119" s="2" t="s">
        <v>245</v>
      </c>
      <c r="B119" s="2" t="s">
        <v>246</v>
      </c>
      <c r="C119" s="2" t="s">
        <v>247</v>
      </c>
      <c r="D119" s="7">
        <v>0</v>
      </c>
      <c r="E119" s="7">
        <v>0</v>
      </c>
      <c r="F119" s="7">
        <v>0</v>
      </c>
      <c r="G119" s="7">
        <v>0</v>
      </c>
      <c r="H119" s="9">
        <f t="shared" si="4"/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f t="shared" si="5"/>
        <v>0</v>
      </c>
      <c r="O119" s="9">
        <f t="shared" si="6"/>
        <v>0</v>
      </c>
      <c r="P119" s="2">
        <v>161</v>
      </c>
    </row>
    <row r="120" spans="1:16" ht="13.9" customHeight="1" outlineLevel="2">
      <c r="A120" s="2" t="s">
        <v>245</v>
      </c>
      <c r="B120" s="2" t="s">
        <v>248</v>
      </c>
      <c r="C120" s="2" t="s">
        <v>249</v>
      </c>
      <c r="D120" s="7">
        <v>0</v>
      </c>
      <c r="E120" s="7">
        <v>0</v>
      </c>
      <c r="F120" s="7">
        <v>130848.45</v>
      </c>
      <c r="G120" s="7">
        <v>0</v>
      </c>
      <c r="H120" s="9">
        <f t="shared" si="4"/>
        <v>130848.45</v>
      </c>
      <c r="I120" s="7">
        <v>201011.52</v>
      </c>
      <c r="J120" s="7">
        <v>0</v>
      </c>
      <c r="K120" s="7">
        <v>0</v>
      </c>
      <c r="L120" s="7">
        <v>0</v>
      </c>
      <c r="M120" s="7">
        <v>0</v>
      </c>
      <c r="N120" s="7">
        <f t="shared" si="5"/>
        <v>201011.52</v>
      </c>
      <c r="O120" s="9">
        <f t="shared" si="6"/>
        <v>331859.96999999997</v>
      </c>
      <c r="P120" s="2">
        <v>164</v>
      </c>
    </row>
    <row r="121" spans="1:16" ht="13.9" customHeight="1" outlineLevel="2">
      <c r="A121" s="2" t="s">
        <v>245</v>
      </c>
      <c r="B121" s="2" t="s">
        <v>250</v>
      </c>
      <c r="C121" s="2" t="s">
        <v>251</v>
      </c>
      <c r="D121" s="7">
        <v>0</v>
      </c>
      <c r="E121" s="7">
        <v>0</v>
      </c>
      <c r="F121" s="7">
        <v>0</v>
      </c>
      <c r="G121" s="7">
        <v>0</v>
      </c>
      <c r="H121" s="9">
        <f t="shared" si="4"/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f t="shared" si="5"/>
        <v>0</v>
      </c>
      <c r="O121" s="9">
        <f t="shared" si="6"/>
        <v>0</v>
      </c>
      <c r="P121" s="2">
        <v>160</v>
      </c>
    </row>
    <row r="122" spans="1:16" ht="13.9" customHeight="1" outlineLevel="2">
      <c r="A122" s="2" t="s">
        <v>245</v>
      </c>
      <c r="B122" s="2" t="s">
        <v>252</v>
      </c>
      <c r="C122" s="2" t="s">
        <v>253</v>
      </c>
      <c r="D122" s="7">
        <v>0</v>
      </c>
      <c r="E122" s="7">
        <v>0</v>
      </c>
      <c r="F122" s="7">
        <v>194590.24</v>
      </c>
      <c r="G122" s="7">
        <v>0</v>
      </c>
      <c r="H122" s="9">
        <f t="shared" si="4"/>
        <v>194590.24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f t="shared" si="5"/>
        <v>0</v>
      </c>
      <c r="O122" s="9">
        <f t="shared" si="6"/>
        <v>194590.24</v>
      </c>
      <c r="P122" s="2">
        <v>162</v>
      </c>
    </row>
    <row r="123" spans="1:16" ht="13.9" customHeight="1" outlineLevel="2">
      <c r="A123" s="2" t="s">
        <v>245</v>
      </c>
      <c r="B123" s="2" t="s">
        <v>254</v>
      </c>
      <c r="C123" s="2" t="s">
        <v>255</v>
      </c>
      <c r="D123" s="7">
        <v>0</v>
      </c>
      <c r="E123" s="7">
        <v>0</v>
      </c>
      <c r="F123" s="7">
        <v>1177692.8500000001</v>
      </c>
      <c r="G123" s="7">
        <v>0</v>
      </c>
      <c r="H123" s="9">
        <f t="shared" si="4"/>
        <v>1177692.8500000001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f t="shared" si="5"/>
        <v>0</v>
      </c>
      <c r="O123" s="9">
        <f t="shared" si="6"/>
        <v>1177692.8500000001</v>
      </c>
      <c r="P123" s="2">
        <v>163</v>
      </c>
    </row>
    <row r="124" spans="1:16" ht="13.9" customHeight="1" outlineLevel="2">
      <c r="A124" s="2" t="s">
        <v>245</v>
      </c>
      <c r="B124" s="2" t="s">
        <v>256</v>
      </c>
      <c r="C124" s="2" t="s">
        <v>257</v>
      </c>
      <c r="D124" s="7">
        <v>0</v>
      </c>
      <c r="E124" s="7">
        <v>-7885.68</v>
      </c>
      <c r="F124" s="7">
        <v>333223.40000000002</v>
      </c>
      <c r="G124" s="7">
        <v>0</v>
      </c>
      <c r="H124" s="9">
        <f t="shared" si="4"/>
        <v>325337.72000000003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f t="shared" si="5"/>
        <v>0</v>
      </c>
      <c r="O124" s="9">
        <f t="shared" si="6"/>
        <v>325337.72000000003</v>
      </c>
      <c r="P124" s="2">
        <v>219</v>
      </c>
    </row>
    <row r="125" spans="1:16" ht="13.9" customHeight="1" outlineLevel="2">
      <c r="A125" s="2" t="s">
        <v>245</v>
      </c>
      <c r="B125" s="2" t="s">
        <v>258</v>
      </c>
      <c r="C125" s="2" t="s">
        <v>259</v>
      </c>
      <c r="D125" s="7">
        <v>0</v>
      </c>
      <c r="E125" s="7">
        <v>0</v>
      </c>
      <c r="F125" s="7">
        <v>442631.18</v>
      </c>
      <c r="G125" s="7">
        <v>0</v>
      </c>
      <c r="H125" s="9">
        <f t="shared" si="4"/>
        <v>442631.18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f t="shared" si="5"/>
        <v>0</v>
      </c>
      <c r="O125" s="9">
        <f t="shared" si="6"/>
        <v>442631.18</v>
      </c>
      <c r="P125" s="2">
        <v>190</v>
      </c>
    </row>
    <row r="126" spans="1:16" ht="13.9" customHeight="1" outlineLevel="2">
      <c r="A126" s="2" t="s">
        <v>245</v>
      </c>
      <c r="B126" s="2" t="s">
        <v>260</v>
      </c>
      <c r="C126" s="2" t="s">
        <v>261</v>
      </c>
      <c r="D126" s="7">
        <v>0</v>
      </c>
      <c r="E126" s="7">
        <v>0</v>
      </c>
      <c r="F126" s="7">
        <v>0.45</v>
      </c>
      <c r="G126" s="7">
        <v>0</v>
      </c>
      <c r="H126" s="9">
        <f t="shared" si="4"/>
        <v>0.45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f t="shared" si="5"/>
        <v>0</v>
      </c>
      <c r="O126" s="9">
        <f t="shared" si="6"/>
        <v>0.45</v>
      </c>
      <c r="P126" s="2">
        <v>189</v>
      </c>
    </row>
    <row r="127" spans="1:16" ht="13.9" customHeight="1" outlineLevel="2">
      <c r="A127" s="2" t="s">
        <v>245</v>
      </c>
      <c r="B127" s="2" t="s">
        <v>262</v>
      </c>
      <c r="C127" s="2" t="s">
        <v>263</v>
      </c>
      <c r="D127" s="7">
        <v>0</v>
      </c>
      <c r="E127" s="7">
        <v>0</v>
      </c>
      <c r="F127" s="7">
        <v>0</v>
      </c>
      <c r="G127" s="7">
        <v>0</v>
      </c>
      <c r="H127" s="9">
        <f t="shared" si="4"/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f t="shared" si="5"/>
        <v>0</v>
      </c>
      <c r="O127" s="9">
        <f t="shared" si="6"/>
        <v>0</v>
      </c>
      <c r="P127" s="2">
        <v>186</v>
      </c>
    </row>
    <row r="128" spans="1:16" ht="13.9" customHeight="1" outlineLevel="2">
      <c r="A128" s="2" t="s">
        <v>245</v>
      </c>
      <c r="B128" s="2" t="s">
        <v>264</v>
      </c>
      <c r="C128" s="2" t="s">
        <v>265</v>
      </c>
      <c r="D128" s="7">
        <v>0</v>
      </c>
      <c r="E128" s="7">
        <v>0</v>
      </c>
      <c r="F128" s="7">
        <v>0</v>
      </c>
      <c r="G128" s="7">
        <v>0</v>
      </c>
      <c r="H128" s="9">
        <f t="shared" si="4"/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f t="shared" si="5"/>
        <v>0</v>
      </c>
      <c r="O128" s="9">
        <f t="shared" si="6"/>
        <v>0</v>
      </c>
      <c r="P128" s="2">
        <v>187</v>
      </c>
    </row>
    <row r="129" spans="1:16" ht="13.9" customHeight="1" outlineLevel="2">
      <c r="A129" s="2" t="s">
        <v>245</v>
      </c>
      <c r="B129" s="2" t="s">
        <v>266</v>
      </c>
      <c r="C129" s="2" t="s">
        <v>267</v>
      </c>
      <c r="D129" s="7">
        <v>0</v>
      </c>
      <c r="E129" s="7">
        <v>0</v>
      </c>
      <c r="F129" s="7">
        <v>0</v>
      </c>
      <c r="G129" s="7">
        <v>0</v>
      </c>
      <c r="H129" s="9">
        <f t="shared" si="4"/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f t="shared" si="5"/>
        <v>0</v>
      </c>
      <c r="O129" s="9">
        <f t="shared" si="6"/>
        <v>0</v>
      </c>
      <c r="P129" s="2">
        <v>220</v>
      </c>
    </row>
    <row r="130" spans="1:16" ht="13.9" customHeight="1" outlineLevel="2">
      <c r="A130" s="2" t="s">
        <v>245</v>
      </c>
      <c r="B130" s="2" t="s">
        <v>268</v>
      </c>
      <c r="C130" s="2" t="s">
        <v>269</v>
      </c>
      <c r="D130" s="7">
        <v>0</v>
      </c>
      <c r="E130" s="7">
        <v>0</v>
      </c>
      <c r="F130" s="7">
        <v>0</v>
      </c>
      <c r="G130" s="7">
        <v>0</v>
      </c>
      <c r="H130" s="9">
        <f t="shared" si="4"/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f t="shared" si="5"/>
        <v>0</v>
      </c>
      <c r="O130" s="9">
        <f t="shared" si="6"/>
        <v>0</v>
      </c>
      <c r="P130" s="2">
        <v>217</v>
      </c>
    </row>
    <row r="131" spans="1:16" ht="13.9" customHeight="1" outlineLevel="2">
      <c r="A131" s="2" t="s">
        <v>245</v>
      </c>
      <c r="B131" s="2" t="s">
        <v>270</v>
      </c>
      <c r="C131" s="2" t="s">
        <v>271</v>
      </c>
      <c r="D131" s="7">
        <v>0</v>
      </c>
      <c r="E131" s="7">
        <v>1113308.94</v>
      </c>
      <c r="F131" s="7">
        <v>960889.06</v>
      </c>
      <c r="G131" s="7">
        <v>0</v>
      </c>
      <c r="H131" s="9">
        <f t="shared" si="4"/>
        <v>2074198</v>
      </c>
      <c r="I131" s="7">
        <v>5210615.55</v>
      </c>
      <c r="J131" s="7">
        <v>0</v>
      </c>
      <c r="K131" s="7">
        <v>0</v>
      </c>
      <c r="L131" s="7">
        <v>0</v>
      </c>
      <c r="M131" s="7">
        <v>0</v>
      </c>
      <c r="N131" s="7">
        <f t="shared" si="5"/>
        <v>5210615.55</v>
      </c>
      <c r="O131" s="9">
        <f t="shared" si="6"/>
        <v>7284813.5499999998</v>
      </c>
      <c r="P131" s="2">
        <v>216</v>
      </c>
    </row>
    <row r="132" spans="1:16" ht="13.9" customHeight="1" outlineLevel="2">
      <c r="A132" s="2" t="s">
        <v>245</v>
      </c>
      <c r="B132" s="2" t="s">
        <v>272</v>
      </c>
      <c r="C132" s="2" t="s">
        <v>273</v>
      </c>
      <c r="D132" s="7">
        <v>0</v>
      </c>
      <c r="E132" s="7">
        <v>0</v>
      </c>
      <c r="F132" s="7">
        <v>0</v>
      </c>
      <c r="G132" s="7">
        <v>0</v>
      </c>
      <c r="H132" s="9">
        <f t="shared" si="4"/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f t="shared" si="5"/>
        <v>0</v>
      </c>
      <c r="O132" s="9">
        <f t="shared" si="6"/>
        <v>0</v>
      </c>
      <c r="P132" s="2">
        <v>251</v>
      </c>
    </row>
    <row r="133" spans="1:16" ht="13.9" customHeight="1" outlineLevel="2">
      <c r="A133" s="2" t="s">
        <v>245</v>
      </c>
      <c r="B133" s="2" t="s">
        <v>274</v>
      </c>
      <c r="C133" s="2" t="s">
        <v>275</v>
      </c>
      <c r="D133" s="7">
        <v>0</v>
      </c>
      <c r="E133" s="7">
        <v>0</v>
      </c>
      <c r="F133" s="7">
        <v>0</v>
      </c>
      <c r="G133" s="7">
        <v>0</v>
      </c>
      <c r="H133" s="9">
        <f t="shared" ref="H133:H150" si="8">D133+E133+F133+G133</f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f t="shared" ref="N133:N150" si="9">M133+L133+K133+J133+I133</f>
        <v>0</v>
      </c>
      <c r="O133" s="9">
        <f t="shared" ref="O133:O150" si="10">H133+N133</f>
        <v>0</v>
      </c>
      <c r="P133" s="2">
        <v>252</v>
      </c>
    </row>
    <row r="134" spans="1:16" ht="13.9" customHeight="1" outlineLevel="2">
      <c r="A134" s="2" t="s">
        <v>245</v>
      </c>
      <c r="B134" s="2" t="s">
        <v>276</v>
      </c>
      <c r="C134" s="2" t="s">
        <v>277</v>
      </c>
      <c r="D134" s="7">
        <v>0</v>
      </c>
      <c r="E134" s="7">
        <v>0</v>
      </c>
      <c r="F134" s="7">
        <v>0</v>
      </c>
      <c r="G134" s="7">
        <v>0</v>
      </c>
      <c r="H134" s="9">
        <f t="shared" si="8"/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f t="shared" si="9"/>
        <v>0</v>
      </c>
      <c r="O134" s="9">
        <f t="shared" si="10"/>
        <v>0</v>
      </c>
      <c r="P134" s="2">
        <v>250</v>
      </c>
    </row>
    <row r="135" spans="1:16" ht="13.9" customHeight="1" outlineLevel="2">
      <c r="A135" s="2" t="s">
        <v>245</v>
      </c>
      <c r="B135" s="2" t="s">
        <v>278</v>
      </c>
      <c r="C135" s="2" t="s">
        <v>279</v>
      </c>
      <c r="D135" s="7">
        <v>0</v>
      </c>
      <c r="E135" s="7">
        <v>9623.85</v>
      </c>
      <c r="F135" s="7">
        <v>80094.289999999994</v>
      </c>
      <c r="G135" s="7">
        <v>0</v>
      </c>
      <c r="H135" s="9">
        <f t="shared" si="8"/>
        <v>89718.14</v>
      </c>
      <c r="I135" s="7">
        <v>48005.68</v>
      </c>
      <c r="J135" s="7">
        <v>0</v>
      </c>
      <c r="K135" s="7">
        <v>0</v>
      </c>
      <c r="L135" s="7">
        <v>0</v>
      </c>
      <c r="M135" s="7">
        <v>0</v>
      </c>
      <c r="N135" s="7">
        <f t="shared" si="9"/>
        <v>48005.68</v>
      </c>
      <c r="O135" s="9">
        <f t="shared" si="10"/>
        <v>137723.82</v>
      </c>
      <c r="P135" s="2">
        <v>336</v>
      </c>
    </row>
    <row r="136" spans="1:16" ht="13.9" customHeight="1" outlineLevel="2">
      <c r="A136" s="2" t="s">
        <v>245</v>
      </c>
      <c r="B136" s="2" t="s">
        <v>280</v>
      </c>
      <c r="C136" s="2" t="s">
        <v>281</v>
      </c>
      <c r="D136" s="7">
        <v>0</v>
      </c>
      <c r="E136" s="7">
        <v>17402.77</v>
      </c>
      <c r="F136" s="7">
        <v>528114.96</v>
      </c>
      <c r="G136" s="7">
        <v>0</v>
      </c>
      <c r="H136" s="9">
        <f t="shared" si="8"/>
        <v>545517.73</v>
      </c>
      <c r="I136" s="7">
        <v>876804.16</v>
      </c>
      <c r="J136" s="7">
        <v>0</v>
      </c>
      <c r="K136" s="7">
        <v>0</v>
      </c>
      <c r="L136" s="7">
        <v>0</v>
      </c>
      <c r="M136" s="7">
        <v>51268.82</v>
      </c>
      <c r="N136" s="7">
        <f t="shared" si="9"/>
        <v>928072.98</v>
      </c>
      <c r="O136" s="9">
        <f t="shared" si="10"/>
        <v>1473590.71</v>
      </c>
      <c r="P136" s="2">
        <v>335</v>
      </c>
    </row>
    <row r="137" spans="1:16" ht="13.9" customHeight="1" outlineLevel="2">
      <c r="A137" s="2" t="s">
        <v>245</v>
      </c>
      <c r="B137" s="2" t="s">
        <v>282</v>
      </c>
      <c r="C137" s="2" t="s">
        <v>283</v>
      </c>
      <c r="D137" s="7">
        <v>0</v>
      </c>
      <c r="E137" s="7">
        <v>37184.53</v>
      </c>
      <c r="F137" s="7">
        <v>1153150.1599999999</v>
      </c>
      <c r="G137" s="7">
        <v>6987.12</v>
      </c>
      <c r="H137" s="9">
        <f t="shared" si="8"/>
        <v>1197321.81</v>
      </c>
      <c r="I137" s="7">
        <v>79319.95</v>
      </c>
      <c r="J137" s="7">
        <v>0</v>
      </c>
      <c r="K137" s="7">
        <v>0</v>
      </c>
      <c r="L137" s="7">
        <v>0</v>
      </c>
      <c r="M137" s="7">
        <v>0</v>
      </c>
      <c r="N137" s="7">
        <f t="shared" si="9"/>
        <v>79319.95</v>
      </c>
      <c r="O137" s="9">
        <f t="shared" si="10"/>
        <v>1276641.76</v>
      </c>
      <c r="P137" s="2">
        <v>426</v>
      </c>
    </row>
    <row r="138" spans="1:16" ht="13.9" customHeight="1" outlineLevel="2">
      <c r="A138" s="2" t="s">
        <v>245</v>
      </c>
      <c r="B138" s="2" t="s">
        <v>284</v>
      </c>
      <c r="C138" s="2" t="s">
        <v>285</v>
      </c>
      <c r="D138" s="7">
        <v>0</v>
      </c>
      <c r="E138" s="7">
        <v>9616.4</v>
      </c>
      <c r="F138" s="7">
        <v>428871.48</v>
      </c>
      <c r="G138" s="7">
        <v>0</v>
      </c>
      <c r="H138" s="9">
        <f t="shared" si="8"/>
        <v>438487.88</v>
      </c>
      <c r="I138" s="7">
        <v>738471.2</v>
      </c>
      <c r="J138" s="7">
        <v>0</v>
      </c>
      <c r="K138" s="7">
        <v>0</v>
      </c>
      <c r="L138" s="7">
        <v>0</v>
      </c>
      <c r="M138" s="7">
        <v>0</v>
      </c>
      <c r="N138" s="7">
        <f t="shared" si="9"/>
        <v>738471.2</v>
      </c>
      <c r="O138" s="9">
        <f t="shared" si="10"/>
        <v>1176959.08</v>
      </c>
      <c r="P138" s="2">
        <v>425</v>
      </c>
    </row>
    <row r="139" spans="1:16" ht="13.9" customHeight="1" outlineLevel="1">
      <c r="A139" s="3" t="s">
        <v>309</v>
      </c>
      <c r="B139" s="2"/>
      <c r="C139" s="2"/>
      <c r="D139" s="8">
        <f t="shared" ref="D139:O139" si="11">SUBTOTAL(9,D119:D138)</f>
        <v>0</v>
      </c>
      <c r="E139" s="8">
        <f t="shared" si="11"/>
        <v>1179250.81</v>
      </c>
      <c r="F139" s="8">
        <f t="shared" si="11"/>
        <v>5430106.5199999996</v>
      </c>
      <c r="G139" s="8">
        <f t="shared" si="11"/>
        <v>6987.12</v>
      </c>
      <c r="H139" s="10">
        <f t="shared" si="11"/>
        <v>6616344.4500000002</v>
      </c>
      <c r="I139" s="8">
        <f t="shared" si="11"/>
        <v>7154228.0599999996</v>
      </c>
      <c r="J139" s="8">
        <f t="shared" si="11"/>
        <v>0</v>
      </c>
      <c r="K139" s="8">
        <f t="shared" si="11"/>
        <v>0</v>
      </c>
      <c r="L139" s="8">
        <f t="shared" si="11"/>
        <v>0</v>
      </c>
      <c r="M139" s="8">
        <f t="shared" si="11"/>
        <v>51268.82</v>
      </c>
      <c r="N139" s="8">
        <f t="shared" si="11"/>
        <v>7205496.879999999</v>
      </c>
      <c r="O139" s="10">
        <f t="shared" si="11"/>
        <v>13821841.330000002</v>
      </c>
      <c r="P139" s="2"/>
    </row>
    <row r="140" spans="1:16" ht="13.9" customHeight="1" outlineLevel="2">
      <c r="A140" s="2" t="s">
        <v>286</v>
      </c>
      <c r="B140" s="2" t="s">
        <v>287</v>
      </c>
      <c r="C140" s="2" t="s">
        <v>288</v>
      </c>
      <c r="D140" s="7">
        <v>0</v>
      </c>
      <c r="E140" s="7">
        <v>106135.74</v>
      </c>
      <c r="F140" s="7">
        <v>7507.29</v>
      </c>
      <c r="G140" s="7">
        <v>118368</v>
      </c>
      <c r="H140" s="9">
        <f t="shared" si="8"/>
        <v>232011.03</v>
      </c>
      <c r="I140" s="7">
        <v>0</v>
      </c>
      <c r="J140" s="7">
        <v>0</v>
      </c>
      <c r="K140" s="7">
        <v>439080.81</v>
      </c>
      <c r="L140" s="7">
        <v>0</v>
      </c>
      <c r="M140" s="7">
        <v>0</v>
      </c>
      <c r="N140" s="7">
        <f t="shared" si="9"/>
        <v>439080.81</v>
      </c>
      <c r="O140" s="9">
        <f t="shared" si="10"/>
        <v>671091.84</v>
      </c>
      <c r="P140" s="2">
        <v>260</v>
      </c>
    </row>
    <row r="141" spans="1:16" ht="13.9" customHeight="1" outlineLevel="2">
      <c r="A141" s="2" t="s">
        <v>286</v>
      </c>
      <c r="B141" s="2" t="s">
        <v>289</v>
      </c>
      <c r="C141" s="2" t="s">
        <v>290</v>
      </c>
      <c r="D141" s="7">
        <v>0</v>
      </c>
      <c r="E141" s="7">
        <v>0</v>
      </c>
      <c r="F141" s="7">
        <v>200000</v>
      </c>
      <c r="G141" s="7">
        <v>90000</v>
      </c>
      <c r="H141" s="9">
        <f t="shared" si="8"/>
        <v>290000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f t="shared" si="9"/>
        <v>0</v>
      </c>
      <c r="O141" s="9">
        <f t="shared" si="10"/>
        <v>290000</v>
      </c>
      <c r="P141" s="2">
        <v>338</v>
      </c>
    </row>
    <row r="142" spans="1:16" ht="13.9" customHeight="1" outlineLevel="2">
      <c r="A142" s="2" t="s">
        <v>286</v>
      </c>
      <c r="B142" s="2" t="s">
        <v>291</v>
      </c>
      <c r="C142" s="2" t="s">
        <v>292</v>
      </c>
      <c r="D142" s="7">
        <v>0</v>
      </c>
      <c r="E142" s="7">
        <v>3386.93</v>
      </c>
      <c r="F142" s="7">
        <v>1683.33</v>
      </c>
      <c r="G142" s="7">
        <v>0</v>
      </c>
      <c r="H142" s="9">
        <f t="shared" si="8"/>
        <v>5070.26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f t="shared" si="9"/>
        <v>0</v>
      </c>
      <c r="O142" s="9">
        <f t="shared" si="10"/>
        <v>5070.26</v>
      </c>
      <c r="P142" s="2">
        <v>371</v>
      </c>
    </row>
    <row r="143" spans="1:16" ht="13.9" customHeight="1" outlineLevel="1">
      <c r="A143" s="3" t="s">
        <v>310</v>
      </c>
      <c r="B143" s="2"/>
      <c r="C143" s="2"/>
      <c r="D143" s="8">
        <f t="shared" ref="D143:O143" si="12">SUBTOTAL(9,D140:D142)</f>
        <v>0</v>
      </c>
      <c r="E143" s="8">
        <f t="shared" si="12"/>
        <v>109522.67</v>
      </c>
      <c r="F143" s="8">
        <f t="shared" si="12"/>
        <v>209190.62</v>
      </c>
      <c r="G143" s="8">
        <f t="shared" si="12"/>
        <v>208368</v>
      </c>
      <c r="H143" s="10">
        <f t="shared" si="12"/>
        <v>527081.29</v>
      </c>
      <c r="I143" s="8">
        <f t="shared" si="12"/>
        <v>0</v>
      </c>
      <c r="J143" s="8">
        <f t="shared" si="12"/>
        <v>0</v>
      </c>
      <c r="K143" s="8">
        <f t="shared" si="12"/>
        <v>439080.81</v>
      </c>
      <c r="L143" s="8">
        <f t="shared" si="12"/>
        <v>0</v>
      </c>
      <c r="M143" s="8">
        <f t="shared" si="12"/>
        <v>0</v>
      </c>
      <c r="N143" s="8">
        <f t="shared" si="12"/>
        <v>439080.81</v>
      </c>
      <c r="O143" s="10">
        <f t="shared" si="12"/>
        <v>966162.1</v>
      </c>
      <c r="P143" s="2"/>
    </row>
    <row r="144" spans="1:16" ht="13.9" customHeight="1" outlineLevel="2">
      <c r="A144" s="2" t="s">
        <v>293</v>
      </c>
      <c r="B144" s="2" t="s">
        <v>294</v>
      </c>
      <c r="C144" s="2" t="s">
        <v>295</v>
      </c>
      <c r="D144" s="7">
        <v>0</v>
      </c>
      <c r="E144" s="7">
        <v>5570</v>
      </c>
      <c r="F144" s="7">
        <v>1039831.68</v>
      </c>
      <c r="G144" s="7">
        <v>49320</v>
      </c>
      <c r="H144" s="9">
        <f t="shared" si="8"/>
        <v>1094721.6800000002</v>
      </c>
      <c r="I144" s="7">
        <v>576406.68000000005</v>
      </c>
      <c r="J144" s="7">
        <v>0</v>
      </c>
      <c r="K144" s="7">
        <v>0</v>
      </c>
      <c r="L144" s="7">
        <v>0</v>
      </c>
      <c r="M144" s="7">
        <v>0</v>
      </c>
      <c r="N144" s="7">
        <f t="shared" si="9"/>
        <v>576406.68000000005</v>
      </c>
      <c r="O144" s="9">
        <f t="shared" si="10"/>
        <v>1671128.3600000003</v>
      </c>
      <c r="P144" s="2">
        <v>285</v>
      </c>
    </row>
    <row r="145" spans="1:16" ht="13.9" customHeight="1" outlineLevel="2">
      <c r="A145" s="2" t="s">
        <v>293</v>
      </c>
      <c r="B145" s="2" t="s">
        <v>296</v>
      </c>
      <c r="C145" s="2" t="s">
        <v>297</v>
      </c>
      <c r="D145" s="7">
        <v>0</v>
      </c>
      <c r="E145" s="7">
        <v>0</v>
      </c>
      <c r="F145" s="7">
        <v>0</v>
      </c>
      <c r="G145" s="7">
        <v>0</v>
      </c>
      <c r="H145" s="9">
        <f t="shared" si="8"/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f t="shared" si="9"/>
        <v>0</v>
      </c>
      <c r="O145" s="9">
        <f t="shared" si="10"/>
        <v>0</v>
      </c>
      <c r="P145" s="2">
        <v>346</v>
      </c>
    </row>
    <row r="146" spans="1:16" ht="13.9" customHeight="1" outlineLevel="2">
      <c r="A146" s="2" t="s">
        <v>293</v>
      </c>
      <c r="B146" s="2" t="s">
        <v>298</v>
      </c>
      <c r="C146" s="2" t="s">
        <v>299</v>
      </c>
      <c r="D146" s="7">
        <v>0</v>
      </c>
      <c r="E146" s="7">
        <v>0</v>
      </c>
      <c r="F146" s="7">
        <v>186566.72</v>
      </c>
      <c r="G146" s="7">
        <v>0</v>
      </c>
      <c r="H146" s="9">
        <f t="shared" si="8"/>
        <v>186566.72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f t="shared" si="9"/>
        <v>0</v>
      </c>
      <c r="O146" s="9">
        <f t="shared" si="10"/>
        <v>186566.72</v>
      </c>
      <c r="P146" s="2">
        <v>438</v>
      </c>
    </row>
    <row r="147" spans="1:16" ht="13.9" customHeight="1" outlineLevel="1">
      <c r="A147" s="3" t="s">
        <v>311</v>
      </c>
      <c r="B147" s="2"/>
      <c r="C147" s="2"/>
      <c r="D147" s="8">
        <f t="shared" ref="D147:O147" si="13">SUBTOTAL(9,D144:D146)</f>
        <v>0</v>
      </c>
      <c r="E147" s="8">
        <f t="shared" si="13"/>
        <v>5570</v>
      </c>
      <c r="F147" s="8">
        <f t="shared" si="13"/>
        <v>1226398.4000000001</v>
      </c>
      <c r="G147" s="8">
        <f t="shared" si="13"/>
        <v>49320</v>
      </c>
      <c r="H147" s="10">
        <f t="shared" si="13"/>
        <v>1281288.4000000001</v>
      </c>
      <c r="I147" s="8">
        <f t="shared" si="13"/>
        <v>576406.68000000005</v>
      </c>
      <c r="J147" s="8">
        <f t="shared" si="13"/>
        <v>0</v>
      </c>
      <c r="K147" s="8">
        <f t="shared" si="13"/>
        <v>0</v>
      </c>
      <c r="L147" s="8">
        <f t="shared" si="13"/>
        <v>0</v>
      </c>
      <c r="M147" s="8">
        <f t="shared" si="13"/>
        <v>0</v>
      </c>
      <c r="N147" s="8">
        <f t="shared" si="13"/>
        <v>576406.68000000005</v>
      </c>
      <c r="O147" s="10">
        <f t="shared" si="13"/>
        <v>1857695.0800000003</v>
      </c>
      <c r="P147" s="2"/>
    </row>
    <row r="148" spans="1:16" ht="13.9" customHeight="1" outlineLevel="2">
      <c r="A148" s="2" t="s">
        <v>300</v>
      </c>
      <c r="B148" s="2" t="s">
        <v>301</v>
      </c>
      <c r="C148" s="2" t="s">
        <v>302</v>
      </c>
      <c r="D148" s="7">
        <v>0</v>
      </c>
      <c r="E148" s="7">
        <v>0</v>
      </c>
      <c r="F148" s="7">
        <v>-977.5</v>
      </c>
      <c r="G148" s="7">
        <v>0</v>
      </c>
      <c r="H148" s="9">
        <f t="shared" si="8"/>
        <v>-977.5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f t="shared" si="9"/>
        <v>0</v>
      </c>
      <c r="O148" s="9">
        <f t="shared" si="10"/>
        <v>-977.5</v>
      </c>
      <c r="P148" s="2">
        <v>359</v>
      </c>
    </row>
    <row r="149" spans="1:16" ht="13.9" customHeight="1" outlineLevel="2">
      <c r="A149" s="2" t="s">
        <v>300</v>
      </c>
      <c r="B149" s="2" t="s">
        <v>303</v>
      </c>
      <c r="C149" s="2" t="s">
        <v>304</v>
      </c>
      <c r="D149" s="7">
        <v>0</v>
      </c>
      <c r="E149" s="7">
        <v>0</v>
      </c>
      <c r="F149" s="7">
        <v>1250.44</v>
      </c>
      <c r="G149" s="7">
        <v>0</v>
      </c>
      <c r="H149" s="9">
        <f t="shared" si="8"/>
        <v>1250.44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f t="shared" si="9"/>
        <v>0</v>
      </c>
      <c r="O149" s="9">
        <f t="shared" si="10"/>
        <v>1250.44</v>
      </c>
      <c r="P149" s="2">
        <v>362</v>
      </c>
    </row>
    <row r="150" spans="1:16" ht="13.9" customHeight="1" outlineLevel="2">
      <c r="A150" s="2" t="s">
        <v>300</v>
      </c>
      <c r="B150" s="2" t="s">
        <v>305</v>
      </c>
      <c r="C150" s="2" t="s">
        <v>306</v>
      </c>
      <c r="D150" s="7">
        <v>0</v>
      </c>
      <c r="E150" s="7">
        <v>22729.46</v>
      </c>
      <c r="F150" s="7">
        <v>46253.5</v>
      </c>
      <c r="G150" s="7">
        <v>0</v>
      </c>
      <c r="H150" s="9">
        <f t="shared" si="8"/>
        <v>68982.959999999992</v>
      </c>
      <c r="I150" s="7">
        <v>65131.31</v>
      </c>
      <c r="J150" s="7">
        <v>5635.95</v>
      </c>
      <c r="K150" s="7">
        <v>0</v>
      </c>
      <c r="L150" s="7">
        <v>0</v>
      </c>
      <c r="M150" s="7">
        <v>0</v>
      </c>
      <c r="N150" s="7">
        <f t="shared" si="9"/>
        <v>70767.259999999995</v>
      </c>
      <c r="O150" s="9">
        <f t="shared" si="10"/>
        <v>139750.21999999997</v>
      </c>
      <c r="P150" s="2">
        <v>410</v>
      </c>
    </row>
    <row r="151" spans="1:16" ht="13.9" customHeight="1" outlineLevel="1">
      <c r="A151" s="3" t="s">
        <v>312</v>
      </c>
      <c r="B151" s="2"/>
      <c r="C151" s="2"/>
      <c r="D151" s="8">
        <f t="shared" ref="D151:O151" si="14">SUBTOTAL(9,D148:D150)</f>
        <v>0</v>
      </c>
      <c r="E151" s="8">
        <f t="shared" si="14"/>
        <v>22729.46</v>
      </c>
      <c r="F151" s="8">
        <f t="shared" si="14"/>
        <v>46526.44</v>
      </c>
      <c r="G151" s="8">
        <f t="shared" si="14"/>
        <v>0</v>
      </c>
      <c r="H151" s="10">
        <f t="shared" si="14"/>
        <v>69255.899999999994</v>
      </c>
      <c r="I151" s="8">
        <f t="shared" si="14"/>
        <v>65131.31</v>
      </c>
      <c r="J151" s="8">
        <f t="shared" si="14"/>
        <v>5635.95</v>
      </c>
      <c r="K151" s="8">
        <f t="shared" si="14"/>
        <v>0</v>
      </c>
      <c r="L151" s="8">
        <f t="shared" si="14"/>
        <v>0</v>
      </c>
      <c r="M151" s="8">
        <f t="shared" si="14"/>
        <v>0</v>
      </c>
      <c r="N151" s="8">
        <f t="shared" si="14"/>
        <v>70767.259999999995</v>
      </c>
      <c r="O151" s="10">
        <f t="shared" si="14"/>
        <v>140023.15999999997</v>
      </c>
      <c r="P151" s="2"/>
    </row>
    <row r="152" spans="1:16" ht="13.9" customHeight="1">
      <c r="A152" s="3" t="s">
        <v>313</v>
      </c>
      <c r="B152" s="2"/>
      <c r="C152" s="2"/>
      <c r="D152" s="8">
        <f t="shared" ref="D152:O152" si="15">SUBTOTAL(9,D2:D150)</f>
        <v>1103761.6400000001</v>
      </c>
      <c r="E152" s="8">
        <f t="shared" si="15"/>
        <v>1661986.89</v>
      </c>
      <c r="F152" s="8">
        <f t="shared" si="15"/>
        <v>8436402.5199999996</v>
      </c>
      <c r="G152" s="8">
        <f t="shared" si="15"/>
        <v>1169300.7200000002</v>
      </c>
      <c r="H152" s="10">
        <f t="shared" si="15"/>
        <v>12371451.77</v>
      </c>
      <c r="I152" s="8">
        <f t="shared" si="15"/>
        <v>7924508.1899999995</v>
      </c>
      <c r="J152" s="8">
        <f t="shared" si="15"/>
        <v>172846.40000000002</v>
      </c>
      <c r="K152" s="8">
        <f t="shared" si="15"/>
        <v>525399.62</v>
      </c>
      <c r="L152" s="8">
        <f t="shared" si="15"/>
        <v>0</v>
      </c>
      <c r="M152" s="8">
        <f t="shared" si="15"/>
        <v>83786.720000000001</v>
      </c>
      <c r="N152" s="8">
        <f t="shared" si="15"/>
        <v>8706540.9299999997</v>
      </c>
      <c r="O152" s="10">
        <f t="shared" si="15"/>
        <v>21077992.700000007</v>
      </c>
      <c r="P152" s="2"/>
    </row>
    <row r="153" spans="1:16" ht="13.9" customHeight="1">
      <c r="I153" s="8">
        <f>SUM(I152:L152)</f>
        <v>8622754.209999999</v>
      </c>
      <c r="J153" s="12" t="s">
        <v>317</v>
      </c>
    </row>
  </sheetData>
  <pageMargins left="0.23622047244094491" right="0.15748031496062992" top="0.98425196850393704" bottom="0.35433070866141736" header="7.874015748031496E-2" footer="7.874015748031496E-2"/>
  <pageSetup scale="75" fitToHeight="4" orientation="landscape" r:id="rId1"/>
  <headerFooter>
    <oddHeader>&amp;C&amp;"Arial,Negrita"
INSTITUTO NACIONAL DE ASTROFISICA OPTICA Y ELECTRONICA
PRESUPUESTO EJERCIDO DE PROYECTOS EXTERNOS POR CAPITULO
EJERCICIO: 2010    PERIODO: ENERO-JUNIO     F.F.: 4-CONACYT</oddHeader>
    <oddFooter>&amp;R&amp;"Arial"&amp;8Hoja &amp;P/&amp;N&amp;L&amp;"Arial"&amp;8
01-Sep-2010 07:56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f.4</vt:lpstr>
      <vt:lpstr>'Egresos f.4'!Títulos_a_imprimir</vt:lpstr>
    </vt:vector>
  </TitlesOfParts>
  <Company>INAOE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ALOR CASTAÑUELA</dc:creator>
  <cp:lastModifiedBy>Administracion</cp:lastModifiedBy>
  <cp:lastPrinted>2010-10-08T01:16:50Z</cp:lastPrinted>
  <dcterms:created xsi:type="dcterms:W3CDTF">2007-01-12T00:53:36Z</dcterms:created>
  <dcterms:modified xsi:type="dcterms:W3CDTF">2010-10-08T01:16:57Z</dcterms:modified>
</cp:coreProperties>
</file>